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dpolzbtl\zdpolzbtl61\Vertragsueberwachung_Bekleidung\2026\V-26-0143 Socken klassisch\2-Vergabeunterlagen\Mitzeichnung\"/>
    </mc:Choice>
  </mc:AlternateContent>
  <xr:revisionPtr revIDLastSave="0" documentId="13_ncr:1_{D5CC0456-9B23-4F3E-BE28-A6C89967E606}" xr6:coauthVersionLast="47" xr6:coauthVersionMax="47" xr10:uidLastSave="{00000000-0000-0000-0000-000000000000}"/>
  <bookViews>
    <workbookView xWindow="0" yWindow="2980" windowWidth="28800" windowHeight="15380" xr2:uid="{00000000-000D-0000-FFFF-FFFF00000000}"/>
  </bookViews>
  <sheets>
    <sheet name="Matrix (10)" sheetId="3" r:id="rId1"/>
  </sheets>
  <definedNames>
    <definedName name="_xlnm.Print_Area" localSheetId="0">'Matrix (10)'!$A$1:$AQ$96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8" i="3" l="1"/>
  <c r="AO19" i="3"/>
  <c r="AO17" i="3"/>
  <c r="AJ18" i="3"/>
  <c r="AK18" i="3" s="1"/>
  <c r="AJ19" i="3"/>
  <c r="AK19" i="3" s="1"/>
  <c r="AJ17" i="3"/>
  <c r="AK17" i="3" s="1"/>
  <c r="AE18" i="3"/>
  <c r="AF18" i="3" s="1"/>
  <c r="AE19" i="3"/>
  <c r="AF19" i="3" s="1"/>
  <c r="AE17" i="3"/>
  <c r="AF17" i="3" s="1"/>
  <c r="Z18" i="3"/>
  <c r="AA18" i="3" s="1"/>
  <c r="Z19" i="3"/>
  <c r="AA19" i="3" s="1"/>
  <c r="Z17" i="3"/>
  <c r="AA17" i="3" s="1"/>
  <c r="U18" i="3"/>
  <c r="V18" i="3" s="1"/>
  <c r="U19" i="3"/>
  <c r="V19" i="3" s="1"/>
  <c r="U17" i="3"/>
  <c r="V17" i="3" s="1"/>
  <c r="P18" i="3"/>
  <c r="Q18" i="3" s="1"/>
  <c r="P19" i="3"/>
  <c r="Q19" i="3" s="1"/>
  <c r="P17" i="3"/>
  <c r="Q17" i="3" s="1"/>
  <c r="K18" i="3"/>
  <c r="L18" i="3" s="1"/>
  <c r="K19" i="3"/>
  <c r="L19" i="3" s="1"/>
  <c r="K17" i="3"/>
  <c r="L17" i="3" s="1"/>
  <c r="F18" i="3"/>
  <c r="G18" i="3" s="1"/>
  <c r="F19" i="3"/>
  <c r="G19" i="3" s="1"/>
  <c r="F17" i="3"/>
  <c r="G17" i="3" s="1"/>
  <c r="AP19" i="3" l="1"/>
  <c r="AP17" i="3"/>
  <c r="AP18" i="3"/>
  <c r="L34" i="3"/>
  <c r="Q34" i="3"/>
  <c r="V34" i="3"/>
  <c r="AA34" i="3"/>
  <c r="AF34" i="3"/>
  <c r="AK34" i="3"/>
  <c r="AP34" i="3"/>
  <c r="G34" i="3"/>
  <c r="AL27" i="3"/>
  <c r="AP26" i="3"/>
  <c r="AP25" i="3"/>
  <c r="AP24" i="3"/>
  <c r="AL11" i="3"/>
  <c r="AP10" i="3"/>
  <c r="AP9" i="3"/>
  <c r="AP8" i="3"/>
  <c r="AP7" i="3"/>
  <c r="AP27" i="3" l="1"/>
  <c r="AP28" i="3" s="1"/>
  <c r="AP11" i="3"/>
  <c r="L24" i="3"/>
  <c r="Q24" i="3"/>
  <c r="V24" i="3"/>
  <c r="AA24" i="3"/>
  <c r="AF24" i="3"/>
  <c r="AK24" i="3"/>
  <c r="L25" i="3"/>
  <c r="Q25" i="3"/>
  <c r="V25" i="3"/>
  <c r="AA25" i="3"/>
  <c r="AF25" i="3"/>
  <c r="AK25" i="3"/>
  <c r="L26" i="3"/>
  <c r="Q26" i="3"/>
  <c r="V26" i="3"/>
  <c r="AA26" i="3"/>
  <c r="AF26" i="3"/>
  <c r="AK26" i="3"/>
  <c r="V21" i="3" l="1"/>
  <c r="AK7" i="3" l="1"/>
  <c r="AK9" i="3"/>
  <c r="AK10" i="3"/>
  <c r="AK8" i="3"/>
  <c r="AG27" i="3"/>
  <c r="AK27" i="3"/>
  <c r="AK28" i="3" s="1"/>
  <c r="AG11" i="3"/>
  <c r="AK21" i="3" l="1"/>
  <c r="AK11" i="3"/>
  <c r="AK12" i="3" s="1"/>
  <c r="AP20" i="3" l="1"/>
  <c r="AP21" i="3"/>
  <c r="AK20" i="3"/>
  <c r="G20" i="3"/>
  <c r="G26" i="3"/>
  <c r="AB27" i="3" l="1"/>
  <c r="W27" i="3"/>
  <c r="R27" i="3"/>
  <c r="G24" i="3"/>
  <c r="V7" i="3"/>
  <c r="AB11" i="3"/>
  <c r="W11" i="3"/>
  <c r="R11" i="3"/>
  <c r="AF10" i="3"/>
  <c r="AA10" i="3"/>
  <c r="V10" i="3"/>
  <c r="AF9" i="3"/>
  <c r="AA9" i="3"/>
  <c r="V9" i="3"/>
  <c r="AF8" i="3"/>
  <c r="AA8" i="3"/>
  <c r="V8" i="3"/>
  <c r="AF7" i="3"/>
  <c r="AA7" i="3"/>
  <c r="M27" i="3"/>
  <c r="H27" i="3"/>
  <c r="C27" i="3"/>
  <c r="B27" i="3"/>
  <c r="G25" i="3"/>
  <c r="M11" i="3"/>
  <c r="H11" i="3"/>
  <c r="C11" i="3"/>
  <c r="B11" i="3"/>
  <c r="Q10" i="3"/>
  <c r="L10" i="3"/>
  <c r="G10" i="3"/>
  <c r="Q9" i="3"/>
  <c r="L9" i="3"/>
  <c r="G9" i="3"/>
  <c r="Q8" i="3"/>
  <c r="L8" i="3"/>
  <c r="G8" i="3"/>
  <c r="Q7" i="3"/>
  <c r="L7" i="3"/>
  <c r="G7" i="3"/>
  <c r="G21" i="3" l="1"/>
  <c r="AA20" i="3"/>
  <c r="AA27" i="3"/>
  <c r="AA28" i="3" s="1"/>
  <c r="AF27" i="3"/>
  <c r="AF28" i="3" s="1"/>
  <c r="V27" i="3"/>
  <c r="V28" i="3" s="1"/>
  <c r="AA21" i="3"/>
  <c r="V20" i="3"/>
  <c r="G11" i="3"/>
  <c r="G12" i="3" s="1"/>
  <c r="G27" i="3"/>
  <c r="G28" i="3" s="1"/>
  <c r="L27" i="3"/>
  <c r="L28" i="3" s="1"/>
  <c r="AA11" i="3"/>
  <c r="AA12" i="3" s="1"/>
  <c r="AA30" i="3" s="1"/>
  <c r="AF11" i="3"/>
  <c r="AF12" i="3" s="1"/>
  <c r="L11" i="3"/>
  <c r="L12" i="3" s="1"/>
  <c r="L20" i="3"/>
  <c r="Q11" i="3"/>
  <c r="Q27" i="3"/>
  <c r="Q28" i="3" s="1"/>
  <c r="V11" i="3"/>
  <c r="V12" i="3" s="1"/>
  <c r="AA35" i="3" l="1"/>
  <c r="AA37" i="3" s="1"/>
  <c r="AA31" i="3"/>
  <c r="AK30" i="3"/>
  <c r="AK31" i="3" s="1"/>
  <c r="AP12" i="3"/>
  <c r="AP30" i="3" s="1"/>
  <c r="AF20" i="3"/>
  <c r="AF21" i="3"/>
  <c r="AF30" i="3" s="1"/>
  <c r="V30" i="3"/>
  <c r="Q12" i="3"/>
  <c r="L30" i="3"/>
  <c r="L31" i="3" s="1"/>
  <c r="G30" i="3"/>
  <c r="G31" i="3" s="1"/>
  <c r="AK35" i="3" l="1"/>
  <c r="AK37" i="3" s="1"/>
  <c r="AF35" i="3"/>
  <c r="AF37" i="3" s="1"/>
  <c r="AF31" i="3"/>
  <c r="V35" i="3"/>
  <c r="V37" i="3" s="1"/>
  <c r="V31" i="3"/>
  <c r="AP31" i="3"/>
  <c r="AP35" i="3"/>
  <c r="AP37" i="3" s="1"/>
  <c r="L35" i="3"/>
  <c r="L37" i="3" s="1"/>
  <c r="G35" i="3"/>
  <c r="G37" i="3" s="1"/>
  <c r="Q20" i="3" l="1"/>
  <c r="Q21" i="3"/>
  <c r="Q30" i="3" s="1"/>
  <c r="Q31" i="3" s="1"/>
  <c r="Q35" i="3" l="1"/>
  <c r="Q37" i="3" s="1"/>
</calcChain>
</file>

<file path=xl/sharedStrings.xml><?xml version="1.0" encoding="utf-8"?>
<sst xmlns="http://schemas.openxmlformats.org/spreadsheetml/2006/main" count="147" uniqueCount="62">
  <si>
    <t>Punkte</t>
  </si>
  <si>
    <t>Wichtung</t>
  </si>
  <si>
    <t>Q2 - Materialeinsatz</t>
  </si>
  <si>
    <t>Rangfolge</t>
  </si>
  <si>
    <t>Q3 - Verarb.qualität</t>
  </si>
  <si>
    <t>gut</t>
  </si>
  <si>
    <t>befriedigend</t>
  </si>
  <si>
    <t>100 Punkte</t>
  </si>
  <si>
    <t>Q - Qualität</t>
  </si>
  <si>
    <t>Li - Lieferkonditionen</t>
  </si>
  <si>
    <t>Li1 - Mindestabrufmenge</t>
  </si>
  <si>
    <t xml:space="preserve">Summe </t>
  </si>
  <si>
    <t>Summe</t>
  </si>
  <si>
    <t>nach Gewichtung  %</t>
  </si>
  <si>
    <t>Kennzahl (Z)</t>
  </si>
  <si>
    <t>Gesamtangebotspreis (P) in €</t>
  </si>
  <si>
    <t>Summe Leistungspunkte (L)</t>
  </si>
  <si>
    <t>längere Lieferfrist</t>
  </si>
  <si>
    <t>kürzere Lieferfrist</t>
  </si>
  <si>
    <t>entspricht 60 Punkte</t>
  </si>
  <si>
    <t>Qualität (Q)</t>
  </si>
  <si>
    <t>Lieferkonditionen (Li)</t>
  </si>
  <si>
    <t>geringere Menge</t>
  </si>
  <si>
    <t>abzügl. 10 Punkte je KW</t>
  </si>
  <si>
    <t>zzgl. 10 Punkte je KW, max. 100 Punkte</t>
  </si>
  <si>
    <t>höhere Menge</t>
  </si>
  <si>
    <t>ausgezeichnet</t>
  </si>
  <si>
    <t>sehr gut</t>
  </si>
  <si>
    <t>unbefriedigend</t>
  </si>
  <si>
    <t>&lt; 70 Punkte</t>
  </si>
  <si>
    <t>Ausschluss bei &lt; 70 Punkten</t>
  </si>
  <si>
    <t>D.  Bewertungsmatrix</t>
  </si>
  <si>
    <t>Anteil in %</t>
  </si>
  <si>
    <t>Q1 - Einhaltung Maße</t>
  </si>
  <si>
    <t>Komponentengewichtung</t>
  </si>
  <si>
    <t>A</t>
  </si>
  <si>
    <t>B1</t>
  </si>
  <si>
    <t>B2</t>
  </si>
  <si>
    <t>Baumwolle</t>
  </si>
  <si>
    <t>Polyester</t>
  </si>
  <si>
    <t>Polyamid</t>
  </si>
  <si>
    <t>Li2 - Lieferzeit 1.Abruf</t>
  </si>
  <si>
    <t>Li3 - Lieferzeit ab 2.Abruf</t>
  </si>
  <si>
    <t>zzgl. 10 Punkte je 500 Paar, max. 100 Punkte</t>
  </si>
  <si>
    <t>abzügl. 10 Punkte je 500 Paar</t>
  </si>
  <si>
    <t>Li2,
Lieferzeit
für den 1. Abruf 10 Wochen</t>
  </si>
  <si>
    <t>Li3
Lieferzeit
ab dem 2. Abruf  8 Wochen</t>
  </si>
  <si>
    <t>N - Nachhaltigkeit</t>
  </si>
  <si>
    <t>Nachhaltigkeit (N)</t>
  </si>
  <si>
    <t>ZWS</t>
  </si>
  <si>
    <t>Angebot 1 -</t>
  </si>
  <si>
    <t xml:space="preserve">Angebot 2 - </t>
  </si>
  <si>
    <t xml:space="preserve">Angebot 3 - </t>
  </si>
  <si>
    <t xml:space="preserve">Angebot 4- </t>
  </si>
  <si>
    <t xml:space="preserve">Angebot 5- </t>
  </si>
  <si>
    <t xml:space="preserve">Angebot 6 - </t>
  </si>
  <si>
    <t xml:space="preserve">Angebot 7 - </t>
  </si>
  <si>
    <t xml:space="preserve">Angebot 8 - </t>
  </si>
  <si>
    <t>Q6 - Funktionalität/Passform</t>
  </si>
  <si>
    <t>Ausschreibung -klassische Socken</t>
  </si>
  <si>
    <t>V-26/0143</t>
  </si>
  <si>
    <r>
      <t>Li1
Mindestabrufmenge</t>
    </r>
    <r>
      <rPr>
        <b/>
        <sz val="12"/>
        <rFont val="Arial Narrow"/>
        <family val="2"/>
      </rPr>
      <t xml:space="preserve"> </t>
    </r>
    <r>
      <rPr>
        <sz val="12"/>
        <rFont val="Arial Narrow"/>
        <family val="2"/>
      </rPr>
      <t xml:space="preserve">
7.000 Paar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</si>
</sst>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2"/>
      <name val="Arial Narrow"/>
      <family val="2"/>
    </font>
    <font>
      <i/>
      <sz val="12"/>
      <color indexed="8"/>
      <name val="Arial Narrow"/>
      <family val="2"/>
    </font>
    <font>
      <i/>
      <sz val="12"/>
      <color indexed="30"/>
      <name val="Arial Narrow"/>
      <family val="2"/>
    </font>
    <font>
      <b/>
      <sz val="12"/>
      <color indexed="12"/>
      <name val="Arial Narrow"/>
      <family val="2"/>
    </font>
    <font>
      <sz val="12"/>
      <color indexed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FF0000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2"/>
      <color rgb="FF00B050"/>
      <name val="Arial Narrow"/>
      <family val="2"/>
    </font>
    <font>
      <b/>
      <sz val="10"/>
      <name val="Arial Narrow"/>
      <family val="2"/>
    </font>
    <font>
      <sz val="11"/>
      <name val="Open Sans"/>
      <family val="2"/>
    </font>
    <font>
      <sz val="11"/>
      <color theme="1"/>
      <name val="Open Sans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977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8" fillId="0" borderId="2" xfId="0" applyFont="1" applyBorder="1" applyProtection="1"/>
    <xf numFmtId="0" fontId="2" fillId="0" borderId="0" xfId="0" applyFont="1" applyProtection="1">
      <protection locked="0"/>
    </xf>
    <xf numFmtId="0" fontId="2" fillId="2" borderId="1" xfId="0" applyFont="1" applyFill="1" applyBorder="1" applyProtection="1"/>
    <xf numFmtId="0" fontId="1" fillId="2" borderId="1" xfId="0" applyFont="1" applyFill="1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8" fillId="0" borderId="0" xfId="0" applyFont="1" applyProtection="1"/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Protection="1"/>
    <xf numFmtId="0" fontId="4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5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right"/>
      <protection locked="0"/>
    </xf>
    <xf numFmtId="0" fontId="8" fillId="0" borderId="4" xfId="0" applyFont="1" applyBorder="1" applyAlignment="1" applyProtection="1">
      <alignment horizontal="right"/>
    </xf>
    <xf numFmtId="0" fontId="8" fillId="3" borderId="1" xfId="0" applyFont="1" applyFill="1" applyBorder="1" applyProtection="1">
      <protection locked="0"/>
    </xf>
    <xf numFmtId="0" fontId="8" fillId="5" borderId="1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center"/>
    </xf>
    <xf numFmtId="0" fontId="9" fillId="6" borderId="1" xfId="0" applyFont="1" applyFill="1" applyBorder="1" applyProtection="1">
      <protection locked="0"/>
    </xf>
    <xf numFmtId="0" fontId="8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3" xfId="0" applyFont="1" applyBorder="1" applyProtection="1"/>
    <xf numFmtId="0" fontId="8" fillId="0" borderId="2" xfId="0" applyFont="1" applyBorder="1" applyAlignment="1" applyProtection="1"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11" fillId="0" borderId="1" xfId="0" applyFont="1" applyFill="1" applyBorder="1" applyAlignment="1">
      <alignment horizontal="center" wrapText="1"/>
    </xf>
    <xf numFmtId="0" fontId="9" fillId="0" borderId="2" xfId="0" applyFont="1" applyBorder="1" applyAlignment="1" applyProtection="1">
      <alignment horizontal="right"/>
      <protection locked="0"/>
    </xf>
    <xf numFmtId="0" fontId="3" fillId="0" borderId="1" xfId="0" applyFont="1" applyFill="1" applyBorder="1" applyProtection="1"/>
    <xf numFmtId="0" fontId="1" fillId="7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/>
    <xf numFmtId="0" fontId="1" fillId="0" borderId="0" xfId="0" applyFont="1" applyProtection="1">
      <protection locked="0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wrapText="1"/>
    </xf>
    <xf numFmtId="0" fontId="10" fillId="8" borderId="1" xfId="0" applyFont="1" applyFill="1" applyBorder="1" applyProtection="1">
      <protection locked="0"/>
    </xf>
    <xf numFmtId="0" fontId="12" fillId="0" borderId="9" xfId="0" applyFont="1" applyFill="1" applyBorder="1"/>
    <xf numFmtId="0" fontId="12" fillId="0" borderId="9" xfId="0" applyFont="1" applyFill="1" applyBorder="1" applyAlignment="1">
      <alignment horizontal="right" vertical="center"/>
    </xf>
    <xf numFmtId="0" fontId="10" fillId="10" borderId="10" xfId="0" applyFont="1" applyFill="1" applyBorder="1" applyProtection="1">
      <protection locked="0"/>
    </xf>
    <xf numFmtId="0" fontId="10" fillId="10" borderId="11" xfId="0" applyFont="1" applyFill="1" applyBorder="1" applyProtection="1">
      <protection locked="0"/>
    </xf>
    <xf numFmtId="0" fontId="10" fillId="10" borderId="12" xfId="0" applyFont="1" applyFill="1" applyBorder="1" applyProtection="1">
      <protection locked="0"/>
    </xf>
    <xf numFmtId="0" fontId="3" fillId="0" borderId="9" xfId="0" applyFont="1" applyFill="1" applyBorder="1" applyProtection="1"/>
    <xf numFmtId="0" fontId="1" fillId="2" borderId="9" xfId="0" applyFont="1" applyFill="1" applyBorder="1" applyAlignment="1" applyProtection="1">
      <alignment horizontal="right"/>
      <protection locked="0"/>
    </xf>
    <xf numFmtId="0" fontId="8" fillId="0" borderId="7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/>
    </xf>
    <xf numFmtId="0" fontId="9" fillId="0" borderId="1" xfId="0" applyFont="1" applyBorder="1" applyAlignment="1" applyProtection="1">
      <alignment horizontal="right"/>
      <protection locked="0"/>
    </xf>
    <xf numFmtId="0" fontId="3" fillId="0" borderId="13" xfId="0" applyFont="1" applyBorder="1" applyProtection="1"/>
    <xf numFmtId="0" fontId="8" fillId="0" borderId="9" xfId="0" applyFont="1" applyBorder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right"/>
    </xf>
    <xf numFmtId="165" fontId="8" fillId="3" borderId="1" xfId="0" applyNumberFormat="1" applyFont="1" applyFill="1" applyBorder="1" applyProtection="1"/>
    <xf numFmtId="165" fontId="8" fillId="0" borderId="0" xfId="0" applyNumberFormat="1" applyFont="1" applyFill="1" applyBorder="1" applyProtection="1"/>
    <xf numFmtId="164" fontId="8" fillId="5" borderId="1" xfId="0" applyNumberFormat="1" applyFont="1" applyFill="1" applyBorder="1" applyProtection="1"/>
    <xf numFmtId="164" fontId="8" fillId="0" borderId="0" xfId="0" applyNumberFormat="1" applyFont="1" applyFill="1" applyBorder="1" applyProtection="1"/>
    <xf numFmtId="0" fontId="1" fillId="7" borderId="9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0" fillId="8" borderId="1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right"/>
    </xf>
    <xf numFmtId="0" fontId="11" fillId="0" borderId="2" xfId="0" applyFont="1" applyFill="1" applyBorder="1" applyAlignment="1">
      <alignment horizontal="center"/>
    </xf>
    <xf numFmtId="0" fontId="10" fillId="9" borderId="1" xfId="0" applyFont="1" applyFill="1" applyBorder="1" applyAlignment="1" applyProtection="1">
      <alignment horizontal="center"/>
    </xf>
    <xf numFmtId="0" fontId="10" fillId="8" borderId="1" xfId="0" applyFont="1" applyFill="1" applyBorder="1" applyAlignment="1" applyProtection="1">
      <alignment horizontal="center"/>
    </xf>
    <xf numFmtId="0" fontId="8" fillId="0" borderId="14" xfId="0" applyFont="1" applyBorder="1" applyAlignment="1" applyProtection="1">
      <alignment horizontal="right"/>
    </xf>
    <xf numFmtId="0" fontId="10" fillId="8" borderId="2" xfId="0" applyFont="1" applyFill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0" fillId="10" borderId="6" xfId="0" applyFont="1" applyFill="1" applyBorder="1" applyProtection="1">
      <protection locked="0"/>
    </xf>
    <xf numFmtId="0" fontId="8" fillId="0" borderId="4" xfId="0" applyFont="1" applyBorder="1" applyAlignment="1" applyProtection="1">
      <alignment horizontal="right"/>
    </xf>
    <xf numFmtId="0" fontId="8" fillId="0" borderId="14" xfId="0" applyFont="1" applyBorder="1" applyAlignment="1" applyProtection="1">
      <alignment horizontal="right"/>
    </xf>
    <xf numFmtId="0" fontId="10" fillId="8" borderId="2" xfId="0" applyFont="1" applyFill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0" fillId="8" borderId="1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right"/>
    </xf>
    <xf numFmtId="0" fontId="11" fillId="0" borderId="2" xfId="0" applyFont="1" applyFill="1" applyBorder="1" applyAlignment="1">
      <alignment horizontal="center"/>
    </xf>
    <xf numFmtId="0" fontId="8" fillId="0" borderId="5" xfId="0" applyFont="1" applyBorder="1" applyAlignment="1" applyProtection="1">
      <alignment horizontal="center" wrapText="1"/>
      <protection locked="0"/>
    </xf>
    <xf numFmtId="0" fontId="14" fillId="11" borderId="1" xfId="0" applyFont="1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0" fillId="8" borderId="1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right"/>
    </xf>
    <xf numFmtId="0" fontId="11" fillId="0" borderId="2" xfId="0" applyFont="1" applyFill="1" applyBorder="1" applyAlignment="1">
      <alignment horizontal="center"/>
    </xf>
    <xf numFmtId="0" fontId="8" fillId="0" borderId="4" xfId="0" applyFont="1" applyBorder="1" applyAlignment="1" applyProtection="1">
      <alignment horizontal="right"/>
    </xf>
    <xf numFmtId="0" fontId="8" fillId="0" borderId="14" xfId="0" applyFont="1" applyBorder="1" applyAlignment="1" applyProtection="1">
      <alignment horizontal="right"/>
    </xf>
    <xf numFmtId="0" fontId="10" fillId="8" borderId="2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0" fillId="8" borderId="1" xfId="0" applyFont="1" applyFill="1" applyBorder="1" applyAlignment="1" applyProtection="1">
      <alignment horizontal="center"/>
      <protection locked="0"/>
    </xf>
    <xf numFmtId="0" fontId="10" fillId="8" borderId="3" xfId="0" applyFont="1" applyFill="1" applyBorder="1" applyAlignment="1" applyProtection="1">
      <alignment horizontal="center"/>
      <protection locked="0"/>
    </xf>
    <xf numFmtId="0" fontId="10" fillId="8" borderId="5" xfId="0" applyFont="1" applyFill="1" applyBorder="1" applyAlignment="1" applyProtection="1">
      <alignment horizontal="center"/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right"/>
    </xf>
    <xf numFmtId="0" fontId="8" fillId="0" borderId="4" xfId="0" applyFont="1" applyBorder="1" applyAlignment="1" applyProtection="1">
      <alignment horizontal="right"/>
    </xf>
    <xf numFmtId="0" fontId="8" fillId="0" borderId="14" xfId="0" applyFont="1" applyBorder="1" applyAlignment="1" applyProtection="1">
      <alignment horizontal="right"/>
    </xf>
    <xf numFmtId="0" fontId="8" fillId="0" borderId="3" xfId="0" applyFont="1" applyBorder="1" applyAlignment="1" applyProtection="1">
      <alignment horizontal="right"/>
    </xf>
    <xf numFmtId="0" fontId="8" fillId="0" borderId="5" xfId="0" applyFont="1" applyBorder="1" applyAlignment="1" applyProtection="1">
      <alignment horizontal="right"/>
    </xf>
    <xf numFmtId="0" fontId="8" fillId="0" borderId="2" xfId="0" applyFont="1" applyBorder="1" applyAlignment="1" applyProtection="1">
      <alignment horizontal="right"/>
    </xf>
    <xf numFmtId="0" fontId="11" fillId="0" borderId="3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0" fillId="8" borderId="1" xfId="0" applyFont="1" applyFill="1" applyBorder="1" applyAlignment="1" applyProtection="1">
      <alignment horizontal="center"/>
    </xf>
    <xf numFmtId="0" fontId="10" fillId="9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Protection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/>
    </xf>
  </cellXfs>
  <cellStyles count="1">
    <cellStyle name="Standard" xfId="0" builtinId="0"/>
  </cellStyles>
  <dxfs count="35"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border>
        <left style="thin">
          <color indexed="20"/>
        </left>
        <right style="thin">
          <color indexed="20"/>
        </right>
        <top style="thin">
          <color indexed="20"/>
        </top>
        <bottom style="thin">
          <color indexed="2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border>
        <left style="thin">
          <color indexed="20"/>
        </left>
        <right style="thin">
          <color indexed="20"/>
        </right>
        <top style="thin">
          <color indexed="20"/>
        </top>
        <bottom style="thin">
          <color indexed="20"/>
        </bottom>
      </border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14</xdr:col>
      <xdr:colOff>266699</xdr:colOff>
      <xdr:row>2</xdr:row>
      <xdr:rowOff>28575</xdr:rowOff>
    </xdr:to>
    <xdr:pic>
      <xdr:nvPicPr>
        <xdr:cNvPr id="5185" name="Grafik 1" descr="Bild2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0"/>
          <a:ext cx="16764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8</xdr:col>
      <xdr:colOff>177986</xdr:colOff>
      <xdr:row>81</xdr:row>
      <xdr:rowOff>64559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E8BEF62-E5C2-4260-ACDD-A75CE99DD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058400"/>
          <a:ext cx="6369236" cy="6265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P104"/>
  <sheetViews>
    <sheetView tabSelected="1" zoomScaleNormal="100" workbookViewId="0">
      <selection activeCell="A24" sqref="A24:B26"/>
    </sheetView>
  </sheetViews>
  <sheetFormatPr baseColWidth="10" defaultColWidth="11.453125" defaultRowHeight="15.5" x14ac:dyDescent="0.35"/>
  <cols>
    <col min="1" max="1" width="27" style="1" customWidth="1"/>
    <col min="2" max="2" width="10.54296875" style="1" customWidth="1"/>
    <col min="3" max="3" width="7.7265625" style="1" customWidth="1"/>
    <col min="4" max="4" width="12" style="1" customWidth="1"/>
    <col min="5" max="6" width="8" style="1" customWidth="1"/>
    <col min="7" max="7" width="12" style="1" customWidth="1"/>
    <col min="8" max="8" width="7.54296875" style="1" customWidth="1"/>
    <col min="9" max="9" width="12.26953125" style="1" customWidth="1"/>
    <col min="10" max="11" width="9.26953125" style="1" customWidth="1"/>
    <col min="12" max="12" width="12" style="1" customWidth="1"/>
    <col min="13" max="13" width="9.26953125" style="1" customWidth="1"/>
    <col min="14" max="14" width="12" style="1" customWidth="1"/>
    <col min="15" max="16" width="9.26953125" style="1" customWidth="1"/>
    <col min="17" max="17" width="12" style="1" customWidth="1"/>
    <col min="18" max="18" width="9.453125" style="1" customWidth="1"/>
    <col min="19" max="19" width="12" style="1" customWidth="1"/>
    <col min="20" max="21" width="9.7265625" style="1" customWidth="1"/>
    <col min="22" max="22" width="12.26953125" style="1" customWidth="1"/>
    <col min="23" max="23" width="9" style="1" customWidth="1"/>
    <col min="24" max="26" width="9.54296875" style="1" customWidth="1"/>
    <col min="27" max="27" width="12" style="1" customWidth="1"/>
    <col min="28" max="31" width="11.453125" style="1"/>
    <col min="32" max="32" width="13.26953125" style="1" bestFit="1" customWidth="1"/>
    <col min="33" max="36" width="11.453125" style="1"/>
    <col min="37" max="37" width="11.7265625" style="1" bestFit="1" customWidth="1"/>
    <col min="38" max="41" width="11.453125" style="1"/>
    <col min="42" max="42" width="11.7265625" style="1" bestFit="1" customWidth="1"/>
    <col min="43" max="16384" width="11.453125" style="1"/>
  </cols>
  <sheetData>
    <row r="1" spans="1:42" ht="16.5" x14ac:dyDescent="0.35">
      <c r="A1" s="95" t="s">
        <v>31</v>
      </c>
    </row>
    <row r="2" spans="1:42" ht="16.5" x14ac:dyDescent="0.35">
      <c r="A2" s="94" t="s">
        <v>59</v>
      </c>
    </row>
    <row r="3" spans="1:42" ht="16.5" x14ac:dyDescent="0.45">
      <c r="A3" s="93" t="s">
        <v>60</v>
      </c>
    </row>
    <row r="5" spans="1:42" customFormat="1" ht="15.4" customHeight="1" x14ac:dyDescent="0.35">
      <c r="A5" s="1"/>
      <c r="B5" s="1"/>
      <c r="C5" s="96" t="s">
        <v>50</v>
      </c>
      <c r="D5" s="97"/>
      <c r="E5" s="97"/>
      <c r="F5" s="64"/>
      <c r="G5" s="32"/>
      <c r="H5" s="96" t="s">
        <v>51</v>
      </c>
      <c r="I5" s="97"/>
      <c r="J5" s="97"/>
      <c r="K5" s="64"/>
      <c r="L5" s="33"/>
      <c r="M5" s="96" t="s">
        <v>52</v>
      </c>
      <c r="N5" s="97"/>
      <c r="O5" s="97"/>
      <c r="P5" s="64"/>
      <c r="Q5" s="33"/>
      <c r="R5" s="96" t="s">
        <v>53</v>
      </c>
      <c r="S5" s="97"/>
      <c r="T5" s="97"/>
      <c r="U5" s="64"/>
      <c r="V5" s="32"/>
      <c r="W5" s="96" t="s">
        <v>54</v>
      </c>
      <c r="X5" s="97"/>
      <c r="Y5" s="97"/>
      <c r="Z5" s="64"/>
      <c r="AA5" s="33"/>
      <c r="AB5" s="96" t="s">
        <v>55</v>
      </c>
      <c r="AC5" s="97"/>
      <c r="AD5" s="97"/>
      <c r="AE5" s="64"/>
      <c r="AF5" s="33"/>
      <c r="AG5" s="96" t="s">
        <v>56</v>
      </c>
      <c r="AH5" s="97"/>
      <c r="AI5" s="97"/>
      <c r="AJ5" s="83"/>
      <c r="AK5" s="33"/>
      <c r="AL5" s="96" t="s">
        <v>57</v>
      </c>
      <c r="AM5" s="97"/>
      <c r="AN5" s="97"/>
      <c r="AO5" s="85"/>
      <c r="AP5" s="33"/>
    </row>
    <row r="6" spans="1:42" customFormat="1" x14ac:dyDescent="0.35">
      <c r="A6" s="2" t="s">
        <v>8</v>
      </c>
      <c r="B6" s="34" t="s">
        <v>32</v>
      </c>
      <c r="C6" s="98" t="s">
        <v>0</v>
      </c>
      <c r="D6" s="99"/>
      <c r="E6" s="100"/>
      <c r="F6" s="65"/>
      <c r="G6" s="35" t="s">
        <v>1</v>
      </c>
      <c r="H6" s="98" t="s">
        <v>0</v>
      </c>
      <c r="I6" s="99"/>
      <c r="J6" s="100"/>
      <c r="K6" s="65"/>
      <c r="L6" s="35" t="s">
        <v>1</v>
      </c>
      <c r="M6" s="98" t="s">
        <v>0</v>
      </c>
      <c r="N6" s="99"/>
      <c r="O6" s="100"/>
      <c r="P6" s="65"/>
      <c r="Q6" s="35" t="s">
        <v>1</v>
      </c>
      <c r="R6" s="98" t="s">
        <v>0</v>
      </c>
      <c r="S6" s="99"/>
      <c r="T6" s="100"/>
      <c r="U6" s="65"/>
      <c r="V6" s="35" t="s">
        <v>1</v>
      </c>
      <c r="W6" s="98" t="s">
        <v>0</v>
      </c>
      <c r="X6" s="99"/>
      <c r="Y6" s="100"/>
      <c r="Z6" s="65"/>
      <c r="AA6" s="35" t="s">
        <v>1</v>
      </c>
      <c r="AB6" s="98" t="s">
        <v>0</v>
      </c>
      <c r="AC6" s="99"/>
      <c r="AD6" s="100"/>
      <c r="AE6" s="65"/>
      <c r="AF6" s="35" t="s">
        <v>1</v>
      </c>
      <c r="AG6" s="98" t="s">
        <v>0</v>
      </c>
      <c r="AH6" s="99"/>
      <c r="AI6" s="100"/>
      <c r="AJ6" s="79"/>
      <c r="AK6" s="35" t="s">
        <v>1</v>
      </c>
      <c r="AL6" s="98" t="s">
        <v>0</v>
      </c>
      <c r="AM6" s="99"/>
      <c r="AN6" s="100"/>
      <c r="AO6" s="86"/>
      <c r="AP6" s="35" t="s">
        <v>1</v>
      </c>
    </row>
    <row r="7" spans="1:42" customFormat="1" x14ac:dyDescent="0.35">
      <c r="A7" s="122" t="s">
        <v>33</v>
      </c>
      <c r="B7" s="123">
        <v>15</v>
      </c>
      <c r="C7" s="101"/>
      <c r="D7" s="101"/>
      <c r="E7" s="101"/>
      <c r="F7" s="66"/>
      <c r="G7" s="36">
        <f>IF(C7&lt;70,0,$B7*C7)</f>
        <v>0</v>
      </c>
      <c r="H7" s="115"/>
      <c r="I7" s="115"/>
      <c r="J7" s="115"/>
      <c r="K7" s="69"/>
      <c r="L7" s="36">
        <f>IF(H7&lt;70,0,$B7*H7)</f>
        <v>0</v>
      </c>
      <c r="M7" s="114"/>
      <c r="N7" s="114"/>
      <c r="O7" s="114"/>
      <c r="P7" s="70"/>
      <c r="Q7" s="36">
        <f>IF(M7&lt;70,0,$B7*M7)</f>
        <v>0</v>
      </c>
      <c r="R7" s="114"/>
      <c r="S7" s="114"/>
      <c r="T7" s="114"/>
      <c r="U7" s="70"/>
      <c r="V7" s="36">
        <f>IF(R7&lt;70,0,$B7*R7)</f>
        <v>0</v>
      </c>
      <c r="W7" s="114"/>
      <c r="X7" s="114"/>
      <c r="Y7" s="114"/>
      <c r="Z7" s="70"/>
      <c r="AA7" s="36">
        <f>IF(W7&lt;70,0,$B7*W7)</f>
        <v>0</v>
      </c>
      <c r="AB7" s="101"/>
      <c r="AC7" s="101"/>
      <c r="AD7" s="101"/>
      <c r="AE7" s="66"/>
      <c r="AF7" s="36">
        <f>IF(AB7&lt;70,0,$B7*AB7)</f>
        <v>0</v>
      </c>
      <c r="AG7" s="101"/>
      <c r="AH7" s="101"/>
      <c r="AI7" s="101"/>
      <c r="AJ7" s="80"/>
      <c r="AK7" s="36">
        <f>IF(AG7&lt;70,0,$B7*AG7)</f>
        <v>0</v>
      </c>
      <c r="AL7" s="101"/>
      <c r="AM7" s="101"/>
      <c r="AN7" s="101"/>
      <c r="AO7" s="87"/>
      <c r="AP7" s="36">
        <f>IF(AL7&lt;70,0,$B7*AL7)</f>
        <v>0</v>
      </c>
    </row>
    <row r="8" spans="1:42" customFormat="1" x14ac:dyDescent="0.35">
      <c r="A8" s="122" t="s">
        <v>2</v>
      </c>
      <c r="B8" s="123">
        <v>35</v>
      </c>
      <c r="C8" s="101"/>
      <c r="D8" s="101"/>
      <c r="E8" s="101"/>
      <c r="F8" s="66"/>
      <c r="G8" s="36">
        <f>IF(C8&lt;70,0,$B8*C8)</f>
        <v>0</v>
      </c>
      <c r="H8" s="115"/>
      <c r="I8" s="115"/>
      <c r="J8" s="115"/>
      <c r="K8" s="69"/>
      <c r="L8" s="36">
        <f>IF(H8&lt;70,0,$B8*H8)</f>
        <v>0</v>
      </c>
      <c r="M8" s="114"/>
      <c r="N8" s="114"/>
      <c r="O8" s="114"/>
      <c r="P8" s="70"/>
      <c r="Q8" s="36">
        <f>IF(M8&lt;70,0,$B8*M8)</f>
        <v>0</v>
      </c>
      <c r="R8" s="114"/>
      <c r="S8" s="114"/>
      <c r="T8" s="114"/>
      <c r="U8" s="70"/>
      <c r="V8" s="36">
        <f>IF(R8&lt;70,0,$B8*R8)</f>
        <v>0</v>
      </c>
      <c r="W8" s="114"/>
      <c r="X8" s="114"/>
      <c r="Y8" s="114"/>
      <c r="Z8" s="70"/>
      <c r="AA8" s="36">
        <f>IF(W8&lt;70,0,$B8*W8)</f>
        <v>0</v>
      </c>
      <c r="AB8" s="101"/>
      <c r="AC8" s="101"/>
      <c r="AD8" s="101"/>
      <c r="AE8" s="66"/>
      <c r="AF8" s="36">
        <f>IF(AB8&lt;70,0,$B8*AB8)</f>
        <v>0</v>
      </c>
      <c r="AG8" s="101"/>
      <c r="AH8" s="101"/>
      <c r="AI8" s="101"/>
      <c r="AJ8" s="80"/>
      <c r="AK8" s="36">
        <f>IF(AG8&lt;70,0,$B8*AG8)</f>
        <v>0</v>
      </c>
      <c r="AL8" s="101"/>
      <c r="AM8" s="101"/>
      <c r="AN8" s="101"/>
      <c r="AO8" s="87"/>
      <c r="AP8" s="36">
        <f>IF(AL8&lt;70,0,$B8*AL8)</f>
        <v>0</v>
      </c>
    </row>
    <row r="9" spans="1:42" customFormat="1" x14ac:dyDescent="0.35">
      <c r="A9" s="122" t="s">
        <v>4</v>
      </c>
      <c r="B9" s="123">
        <v>25</v>
      </c>
      <c r="C9" s="101"/>
      <c r="D9" s="101"/>
      <c r="E9" s="101"/>
      <c r="F9" s="66"/>
      <c r="G9" s="36">
        <f>IF(C9&lt;70,0,$B9*C9)</f>
        <v>0</v>
      </c>
      <c r="H9" s="115"/>
      <c r="I9" s="115"/>
      <c r="J9" s="115"/>
      <c r="K9" s="69"/>
      <c r="L9" s="36">
        <f>IF(H9&lt;70,0,$B9*H9)</f>
        <v>0</v>
      </c>
      <c r="M9" s="114"/>
      <c r="N9" s="114"/>
      <c r="O9" s="114"/>
      <c r="P9" s="70"/>
      <c r="Q9" s="36">
        <f>IF(M9&lt;70,0,$B9*M9)</f>
        <v>0</v>
      </c>
      <c r="R9" s="114"/>
      <c r="S9" s="114"/>
      <c r="T9" s="114"/>
      <c r="U9" s="70"/>
      <c r="V9" s="36">
        <f>IF(R9&lt;70,0,$B9*R9)</f>
        <v>0</v>
      </c>
      <c r="W9" s="114"/>
      <c r="X9" s="114"/>
      <c r="Y9" s="114"/>
      <c r="Z9" s="70"/>
      <c r="AA9" s="36">
        <f>IF(W9&lt;70,0,$B9*W9)</f>
        <v>0</v>
      </c>
      <c r="AB9" s="101"/>
      <c r="AC9" s="101"/>
      <c r="AD9" s="101"/>
      <c r="AE9" s="66"/>
      <c r="AF9" s="36">
        <f>IF(AB9&lt;70,0,$B9*AB9)</f>
        <v>0</v>
      </c>
      <c r="AG9" s="101"/>
      <c r="AH9" s="101"/>
      <c r="AI9" s="101"/>
      <c r="AJ9" s="80"/>
      <c r="AK9" s="36">
        <f>IF(AG9&lt;70,0,$B9*AG9)</f>
        <v>0</v>
      </c>
      <c r="AL9" s="101"/>
      <c r="AM9" s="101"/>
      <c r="AN9" s="101"/>
      <c r="AO9" s="87"/>
      <c r="AP9" s="36">
        <f>IF(AL9&lt;70,0,$B9*AL9)</f>
        <v>0</v>
      </c>
    </row>
    <row r="10" spans="1:42" customFormat="1" x14ac:dyDescent="0.35">
      <c r="A10" s="122" t="s">
        <v>58</v>
      </c>
      <c r="B10" s="123">
        <v>25</v>
      </c>
      <c r="C10" s="101"/>
      <c r="D10" s="101"/>
      <c r="E10" s="101"/>
      <c r="F10" s="66"/>
      <c r="G10" s="36">
        <f>IF(C10&lt;70,0,$B10*C10)</f>
        <v>0</v>
      </c>
      <c r="H10" s="115"/>
      <c r="I10" s="115"/>
      <c r="J10" s="115"/>
      <c r="K10" s="69"/>
      <c r="L10" s="36">
        <f>IF(H10&lt;70,0,$B10*H10)</f>
        <v>0</v>
      </c>
      <c r="M10" s="114"/>
      <c r="N10" s="114"/>
      <c r="O10" s="114"/>
      <c r="P10" s="70"/>
      <c r="Q10" s="36">
        <f>IF(M10&lt;70,0,$B10*M10)</f>
        <v>0</v>
      </c>
      <c r="R10" s="114"/>
      <c r="S10" s="114"/>
      <c r="T10" s="114"/>
      <c r="U10" s="70"/>
      <c r="V10" s="36">
        <f>IF(R10&lt;70,0,$B10*R10)</f>
        <v>0</v>
      </c>
      <c r="W10" s="114"/>
      <c r="X10" s="114"/>
      <c r="Y10" s="114"/>
      <c r="Z10" s="70"/>
      <c r="AA10" s="36">
        <f>IF(W10&lt;70,0,$B10*W10)</f>
        <v>0</v>
      </c>
      <c r="AB10" s="101"/>
      <c r="AC10" s="101"/>
      <c r="AD10" s="101"/>
      <c r="AE10" s="66"/>
      <c r="AF10" s="36">
        <f>IF(AB10&lt;70,0,$B10*AB10)</f>
        <v>0</v>
      </c>
      <c r="AG10" s="101"/>
      <c r="AH10" s="101"/>
      <c r="AI10" s="101"/>
      <c r="AJ10" s="80"/>
      <c r="AK10" s="36">
        <f>IF(AG10&lt;70,0,$B10*AG10)</f>
        <v>0</v>
      </c>
      <c r="AL10" s="101"/>
      <c r="AM10" s="101"/>
      <c r="AN10" s="101"/>
      <c r="AO10" s="87"/>
      <c r="AP10" s="36">
        <f>IF(AL10&lt;70,0,$B10*AL10)</f>
        <v>0</v>
      </c>
    </row>
    <row r="11" spans="1:42" customFormat="1" x14ac:dyDescent="0.35">
      <c r="A11" s="24" t="s">
        <v>11</v>
      </c>
      <c r="B11" s="31">
        <f>SUM(B7:B10)</f>
        <v>100</v>
      </c>
      <c r="C11" s="108">
        <f>SUM(C7:E10)</f>
        <v>0</v>
      </c>
      <c r="D11" s="109"/>
      <c r="E11" s="110"/>
      <c r="F11" s="67"/>
      <c r="G11" s="4">
        <f>IF(PRODUCT(G7:G10)=0,0,SUM(G7:G10))</f>
        <v>0</v>
      </c>
      <c r="H11" s="108">
        <f>SUM(H7:J10)</f>
        <v>0</v>
      </c>
      <c r="I11" s="109"/>
      <c r="J11" s="110"/>
      <c r="K11" s="67"/>
      <c r="L11" s="4">
        <f>IF(PRODUCT(L7:L10)=0,0,SUM(L7:L10))</f>
        <v>0</v>
      </c>
      <c r="M11" s="108">
        <f>SUM(M7:O10)</f>
        <v>0</v>
      </c>
      <c r="N11" s="109"/>
      <c r="O11" s="110"/>
      <c r="P11" s="67"/>
      <c r="Q11" s="4">
        <f>IF(PRODUCT(Q7:Q10)=0,0,SUM(Q7:Q10))</f>
        <v>0</v>
      </c>
      <c r="R11" s="108">
        <f>SUM(R7:T10)</f>
        <v>0</v>
      </c>
      <c r="S11" s="109"/>
      <c r="T11" s="110"/>
      <c r="U11" s="67"/>
      <c r="V11" s="4">
        <f>IF(PRODUCT(V7:V10)=0,0,SUM(V7:V10))</f>
        <v>0</v>
      </c>
      <c r="W11" s="108">
        <f>SUM(W7:Y10)</f>
        <v>0</v>
      </c>
      <c r="X11" s="109"/>
      <c r="Y11" s="110"/>
      <c r="Z11" s="67"/>
      <c r="AA11" s="4">
        <f>IF(PRODUCT(AA7:AA10)=0,0,SUM(AA7:AA10))</f>
        <v>0</v>
      </c>
      <c r="AB11" s="108">
        <f>SUM(AB7:AD10)</f>
        <v>0</v>
      </c>
      <c r="AC11" s="109"/>
      <c r="AD11" s="110"/>
      <c r="AE11" s="67"/>
      <c r="AF11" s="4">
        <f>IF(PRODUCT(AF7:AF10)=0,0,SUM(AF7:AF10))</f>
        <v>0</v>
      </c>
      <c r="AG11" s="108">
        <f>SUM(AG7:AI10)</f>
        <v>0</v>
      </c>
      <c r="AH11" s="109"/>
      <c r="AI11" s="110"/>
      <c r="AJ11" s="81"/>
      <c r="AK11" s="4">
        <f>IF(PRODUCT(AK7:AK10)=0,0,SUM(AK7:AK10))</f>
        <v>0</v>
      </c>
      <c r="AL11" s="108">
        <f>SUM(AL7:AN10)</f>
        <v>0</v>
      </c>
      <c r="AM11" s="109"/>
      <c r="AN11" s="110"/>
      <c r="AO11" s="88"/>
      <c r="AP11" s="4">
        <f>IF(PRODUCT(AP7:AP10)=0,0,SUM(AP7:AP10))</f>
        <v>0</v>
      </c>
    </row>
    <row r="12" spans="1:42" customFormat="1" x14ac:dyDescent="0.35">
      <c r="A12" s="7" t="s">
        <v>13</v>
      </c>
      <c r="B12" s="37">
        <v>70</v>
      </c>
      <c r="C12" s="5"/>
      <c r="D12" s="5"/>
      <c r="E12" s="5"/>
      <c r="F12" s="5"/>
      <c r="G12" s="6">
        <f>G11*B12/100</f>
        <v>0</v>
      </c>
      <c r="I12" s="38"/>
      <c r="J12" s="5"/>
      <c r="K12" s="5"/>
      <c r="L12" s="6">
        <f>+L11*B12/100</f>
        <v>0</v>
      </c>
      <c r="M12" s="38"/>
      <c r="N12" s="38"/>
      <c r="O12" s="5"/>
      <c r="P12" s="5"/>
      <c r="Q12" s="6">
        <f>+Q11*B12/100</f>
        <v>0</v>
      </c>
      <c r="R12" s="5"/>
      <c r="S12" s="5"/>
      <c r="T12" s="5"/>
      <c r="U12" s="5"/>
      <c r="V12" s="6">
        <f>+V11*B12/100</f>
        <v>0</v>
      </c>
      <c r="X12" s="38"/>
      <c r="Y12" s="5"/>
      <c r="Z12" s="5"/>
      <c r="AA12" s="6">
        <f>+AA11*B12/100</f>
        <v>0</v>
      </c>
      <c r="AB12" s="38"/>
      <c r="AC12" s="38"/>
      <c r="AD12" s="5"/>
      <c r="AE12" s="5"/>
      <c r="AF12" s="6">
        <f>+AF11*B12/100</f>
        <v>0</v>
      </c>
      <c r="AG12" s="38"/>
      <c r="AH12" s="38"/>
      <c r="AI12" s="5"/>
      <c r="AJ12" s="5"/>
      <c r="AK12" s="6">
        <f>+AK11*B12/100</f>
        <v>0</v>
      </c>
      <c r="AL12" s="38"/>
      <c r="AM12" s="38"/>
      <c r="AN12" s="5"/>
      <c r="AO12" s="5"/>
      <c r="AP12" s="6">
        <f>+AP11*G12/100</f>
        <v>0</v>
      </c>
    </row>
    <row r="13" spans="1:42" customFormat="1" x14ac:dyDescent="0.35">
      <c r="A13" s="24"/>
      <c r="B13" s="2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42" customFormat="1" x14ac:dyDescent="0.35">
      <c r="A14" s="1"/>
      <c r="B14" s="2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42" customFormat="1" x14ac:dyDescent="0.35">
      <c r="A15" s="39" t="s">
        <v>47</v>
      </c>
      <c r="B15" s="34" t="s">
        <v>32</v>
      </c>
      <c r="C15" s="111" t="s">
        <v>0</v>
      </c>
      <c r="D15" s="112"/>
      <c r="E15" s="113"/>
      <c r="F15" s="68"/>
      <c r="G15" s="41" t="s">
        <v>1</v>
      </c>
      <c r="H15" s="111" t="s">
        <v>0</v>
      </c>
      <c r="I15" s="112"/>
      <c r="J15" s="113"/>
      <c r="K15" s="68"/>
      <c r="L15" s="41" t="s">
        <v>1</v>
      </c>
      <c r="M15" s="111" t="s">
        <v>0</v>
      </c>
      <c r="N15" s="112"/>
      <c r="O15" s="113"/>
      <c r="P15" s="68"/>
      <c r="Q15" s="41" t="s">
        <v>1</v>
      </c>
      <c r="R15" s="111" t="s">
        <v>0</v>
      </c>
      <c r="S15" s="112"/>
      <c r="T15" s="113"/>
      <c r="U15" s="68"/>
      <c r="V15" s="41" t="s">
        <v>1</v>
      </c>
      <c r="W15" s="111" t="s">
        <v>0</v>
      </c>
      <c r="X15" s="112"/>
      <c r="Y15" s="113"/>
      <c r="Z15" s="68"/>
      <c r="AA15" s="41" t="s">
        <v>1</v>
      </c>
      <c r="AB15" s="111" t="s">
        <v>0</v>
      </c>
      <c r="AC15" s="112"/>
      <c r="AD15" s="113"/>
      <c r="AE15" s="68"/>
      <c r="AF15" s="41" t="s">
        <v>1</v>
      </c>
      <c r="AG15" s="111" t="s">
        <v>0</v>
      </c>
      <c r="AH15" s="112"/>
      <c r="AI15" s="113"/>
      <c r="AJ15" s="82"/>
      <c r="AK15" s="41" t="s">
        <v>1</v>
      </c>
      <c r="AL15" s="111" t="s">
        <v>0</v>
      </c>
      <c r="AM15" s="112"/>
      <c r="AN15" s="113"/>
      <c r="AO15" s="89"/>
      <c r="AP15" s="41" t="s">
        <v>1</v>
      </c>
    </row>
    <row r="16" spans="1:42" customFormat="1" ht="14.5" x14ac:dyDescent="0.35">
      <c r="A16" s="40" t="s">
        <v>34</v>
      </c>
      <c r="B16" s="42"/>
      <c r="C16" s="41" t="s">
        <v>35</v>
      </c>
      <c r="D16" s="41" t="s">
        <v>36</v>
      </c>
      <c r="E16" s="41" t="s">
        <v>37</v>
      </c>
      <c r="F16" s="41" t="s">
        <v>49</v>
      </c>
      <c r="G16" s="41"/>
      <c r="H16" s="41" t="s">
        <v>35</v>
      </c>
      <c r="I16" s="41" t="s">
        <v>36</v>
      </c>
      <c r="J16" s="41" t="s">
        <v>37</v>
      </c>
      <c r="K16" s="41" t="s">
        <v>49</v>
      </c>
      <c r="L16" s="41"/>
      <c r="M16" s="41" t="s">
        <v>35</v>
      </c>
      <c r="N16" s="41" t="s">
        <v>36</v>
      </c>
      <c r="O16" s="41" t="s">
        <v>37</v>
      </c>
      <c r="P16" s="41" t="s">
        <v>49</v>
      </c>
      <c r="Q16" s="41"/>
      <c r="R16" s="41" t="s">
        <v>35</v>
      </c>
      <c r="S16" s="41" t="s">
        <v>36</v>
      </c>
      <c r="T16" s="41" t="s">
        <v>37</v>
      </c>
      <c r="U16" s="41" t="s">
        <v>49</v>
      </c>
      <c r="V16" s="41"/>
      <c r="W16" s="41" t="s">
        <v>35</v>
      </c>
      <c r="X16" s="41" t="s">
        <v>36</v>
      </c>
      <c r="Y16" s="41" t="s">
        <v>37</v>
      </c>
      <c r="Z16" s="41" t="s">
        <v>49</v>
      </c>
      <c r="AA16" s="41"/>
      <c r="AB16" s="41" t="s">
        <v>35</v>
      </c>
      <c r="AC16" s="41" t="s">
        <v>36</v>
      </c>
      <c r="AD16" s="41" t="s">
        <v>37</v>
      </c>
      <c r="AE16" s="41" t="s">
        <v>49</v>
      </c>
      <c r="AF16" s="41"/>
      <c r="AG16" s="41" t="s">
        <v>35</v>
      </c>
      <c r="AH16" s="41" t="s">
        <v>36</v>
      </c>
      <c r="AI16" s="41" t="s">
        <v>37</v>
      </c>
      <c r="AJ16" s="41" t="s">
        <v>49</v>
      </c>
      <c r="AK16" s="41"/>
      <c r="AL16" s="41" t="s">
        <v>35</v>
      </c>
      <c r="AM16" s="41" t="s">
        <v>36</v>
      </c>
      <c r="AN16" s="41" t="s">
        <v>37</v>
      </c>
      <c r="AO16" s="41" t="s">
        <v>49</v>
      </c>
      <c r="AP16" s="41"/>
    </row>
    <row r="17" spans="1:42" customFormat="1" x14ac:dyDescent="0.35">
      <c r="A17" s="124" t="s">
        <v>38</v>
      </c>
      <c r="B17" s="125">
        <v>60</v>
      </c>
      <c r="C17" s="43"/>
      <c r="D17" s="43"/>
      <c r="E17" s="43"/>
      <c r="F17" s="43">
        <f>(C17+D17+E17)/100</f>
        <v>0</v>
      </c>
      <c r="G17" s="36">
        <f>(F17*B17)</f>
        <v>0</v>
      </c>
      <c r="H17" s="43"/>
      <c r="I17" s="43"/>
      <c r="J17" s="43"/>
      <c r="K17" s="43">
        <f>(H17+I17+J17)/100</f>
        <v>0</v>
      </c>
      <c r="L17" s="36">
        <f>(K17*B17)</f>
        <v>0</v>
      </c>
      <c r="M17" s="43"/>
      <c r="N17" s="43"/>
      <c r="O17" s="43"/>
      <c r="P17" s="43">
        <f>(M17+N17+O17)/100</f>
        <v>0</v>
      </c>
      <c r="Q17" s="36">
        <f>(P17*B17)</f>
        <v>0</v>
      </c>
      <c r="R17" s="43"/>
      <c r="S17" s="43"/>
      <c r="T17" s="43"/>
      <c r="U17" s="43">
        <f>(R17+S17+T17)/100</f>
        <v>0</v>
      </c>
      <c r="V17" s="36">
        <f>(U17*B17)</f>
        <v>0</v>
      </c>
      <c r="W17" s="43"/>
      <c r="X17" s="43"/>
      <c r="Y17" s="43"/>
      <c r="Z17" s="43">
        <f>(W17+X17+Y17)/100</f>
        <v>0</v>
      </c>
      <c r="AA17" s="36">
        <f>(Z17*B17)</f>
        <v>0</v>
      </c>
      <c r="AB17" s="43"/>
      <c r="AC17" s="43"/>
      <c r="AD17" s="43"/>
      <c r="AE17" s="43">
        <f>(AB17+AC17+AD17)/100</f>
        <v>0</v>
      </c>
      <c r="AF17" s="36">
        <f>(AE17*B17)</f>
        <v>0</v>
      </c>
      <c r="AG17" s="43"/>
      <c r="AH17" s="43"/>
      <c r="AI17" s="43"/>
      <c r="AJ17" s="43">
        <f>(AG17+AH17+AI17)/100</f>
        <v>0</v>
      </c>
      <c r="AK17" s="36">
        <f>(AJ17*B17)</f>
        <v>0</v>
      </c>
      <c r="AL17" s="43"/>
      <c r="AM17" s="43"/>
      <c r="AN17" s="43"/>
      <c r="AO17" s="43">
        <f>(AL17+AM17+AN17)/100</f>
        <v>0</v>
      </c>
      <c r="AP17" s="36">
        <f>(AO17*G17)</f>
        <v>0</v>
      </c>
    </row>
    <row r="18" spans="1:42" customFormat="1" x14ac:dyDescent="0.35">
      <c r="A18" s="124" t="s">
        <v>39</v>
      </c>
      <c r="B18" s="125">
        <v>30</v>
      </c>
      <c r="C18" s="43"/>
      <c r="D18" s="43"/>
      <c r="E18" s="43"/>
      <c r="F18" s="43">
        <f t="shared" ref="F18:F19" si="0">(C18+D18+E18)/100</f>
        <v>0</v>
      </c>
      <c r="G18" s="36">
        <f t="shared" ref="G18:G19" si="1">(F18*B18)</f>
        <v>0</v>
      </c>
      <c r="H18" s="43"/>
      <c r="I18" s="43"/>
      <c r="J18" s="43"/>
      <c r="K18" s="43">
        <f t="shared" ref="K18:K19" si="2">(H18+I18+J18)/100</f>
        <v>0</v>
      </c>
      <c r="L18" s="36">
        <f t="shared" ref="L18:L19" si="3">(K18*B18)</f>
        <v>0</v>
      </c>
      <c r="M18" s="43"/>
      <c r="N18" s="43"/>
      <c r="O18" s="43"/>
      <c r="P18" s="43">
        <f t="shared" ref="P18:P19" si="4">(M18+N18+O18)/100</f>
        <v>0</v>
      </c>
      <c r="Q18" s="36">
        <f t="shared" ref="Q18:Q19" si="5">(P18*B18)</f>
        <v>0</v>
      </c>
      <c r="R18" s="43"/>
      <c r="S18" s="43"/>
      <c r="T18" s="43"/>
      <c r="U18" s="43">
        <f t="shared" ref="U18:U19" si="6">(R18+S18+T18)/100</f>
        <v>0</v>
      </c>
      <c r="V18" s="36">
        <f t="shared" ref="V18:V19" si="7">(U18*B18)</f>
        <v>0</v>
      </c>
      <c r="W18" s="43"/>
      <c r="X18" s="43"/>
      <c r="Y18" s="43"/>
      <c r="Z18" s="43">
        <f t="shared" ref="Z18:Z19" si="8">(W18+X18+Y18)/100</f>
        <v>0</v>
      </c>
      <c r="AA18" s="36">
        <f t="shared" ref="AA18:AA19" si="9">(Z18*B18)</f>
        <v>0</v>
      </c>
      <c r="AB18" s="43"/>
      <c r="AC18" s="43"/>
      <c r="AD18" s="43"/>
      <c r="AE18" s="43">
        <f t="shared" ref="AE18:AE19" si="10">(AB18+AC18+AD18)/100</f>
        <v>0</v>
      </c>
      <c r="AF18" s="36">
        <f t="shared" ref="AF18:AF19" si="11">(AE18*B18)</f>
        <v>0</v>
      </c>
      <c r="AG18" s="43"/>
      <c r="AH18" s="43"/>
      <c r="AI18" s="43"/>
      <c r="AJ18" s="43">
        <f t="shared" ref="AJ18:AJ19" si="12">(AG18+AH18+AI18)/100</f>
        <v>0</v>
      </c>
      <c r="AK18" s="36">
        <f t="shared" ref="AK18:AK19" si="13">(AJ18*B18)</f>
        <v>0</v>
      </c>
      <c r="AL18" s="43"/>
      <c r="AM18" s="43"/>
      <c r="AN18" s="43"/>
      <c r="AO18" s="43">
        <f t="shared" ref="AO18:AO19" si="14">(AL18+AM18+AN18)/100</f>
        <v>0</v>
      </c>
      <c r="AP18" s="36">
        <f t="shared" ref="AP18:AP19" si="15">(AO18*G18)</f>
        <v>0</v>
      </c>
    </row>
    <row r="19" spans="1:42" customFormat="1" x14ac:dyDescent="0.35">
      <c r="A19" s="124" t="s">
        <v>40</v>
      </c>
      <c r="B19" s="125">
        <v>10</v>
      </c>
      <c r="C19" s="43"/>
      <c r="D19" s="43"/>
      <c r="E19" s="43"/>
      <c r="F19" s="43">
        <f t="shared" si="0"/>
        <v>0</v>
      </c>
      <c r="G19" s="36">
        <f t="shared" si="1"/>
        <v>0</v>
      </c>
      <c r="H19" s="43"/>
      <c r="I19" s="43"/>
      <c r="J19" s="43"/>
      <c r="K19" s="43">
        <f t="shared" si="2"/>
        <v>0</v>
      </c>
      <c r="L19" s="36">
        <f t="shared" si="3"/>
        <v>0</v>
      </c>
      <c r="M19" s="43"/>
      <c r="N19" s="43"/>
      <c r="O19" s="43"/>
      <c r="P19" s="43">
        <f t="shared" si="4"/>
        <v>0</v>
      </c>
      <c r="Q19" s="36">
        <f t="shared" si="5"/>
        <v>0</v>
      </c>
      <c r="R19" s="43"/>
      <c r="S19" s="43"/>
      <c r="T19" s="43"/>
      <c r="U19" s="43">
        <f t="shared" si="6"/>
        <v>0</v>
      </c>
      <c r="V19" s="36">
        <f t="shared" si="7"/>
        <v>0</v>
      </c>
      <c r="W19" s="43"/>
      <c r="X19" s="43"/>
      <c r="Y19" s="43"/>
      <c r="Z19" s="43">
        <f t="shared" si="8"/>
        <v>0</v>
      </c>
      <c r="AA19" s="36">
        <f t="shared" si="9"/>
        <v>0</v>
      </c>
      <c r="AB19" s="43"/>
      <c r="AC19" s="43"/>
      <c r="AD19" s="43"/>
      <c r="AE19" s="43">
        <f t="shared" si="10"/>
        <v>0</v>
      </c>
      <c r="AF19" s="36">
        <f t="shared" si="11"/>
        <v>0</v>
      </c>
      <c r="AG19" s="43"/>
      <c r="AH19" s="43"/>
      <c r="AI19" s="43"/>
      <c r="AJ19" s="43">
        <f t="shared" si="12"/>
        <v>0</v>
      </c>
      <c r="AK19" s="36">
        <f t="shared" si="13"/>
        <v>0</v>
      </c>
      <c r="AL19" s="43"/>
      <c r="AM19" s="43"/>
      <c r="AN19" s="43"/>
      <c r="AO19" s="43">
        <f t="shared" si="14"/>
        <v>0</v>
      </c>
      <c r="AP19" s="36">
        <f t="shared" si="15"/>
        <v>0</v>
      </c>
    </row>
    <row r="20" spans="1:42" customFormat="1" x14ac:dyDescent="0.35">
      <c r="A20" s="44" t="s">
        <v>12</v>
      </c>
      <c r="B20" s="45">
        <v>100</v>
      </c>
      <c r="C20" s="46"/>
      <c r="D20" s="47"/>
      <c r="E20" s="48"/>
      <c r="F20" s="75"/>
      <c r="G20" s="49">
        <f>SUM(G17:G19)</f>
        <v>0</v>
      </c>
      <c r="H20" s="46"/>
      <c r="I20" s="47"/>
      <c r="J20" s="48"/>
      <c r="K20" s="75"/>
      <c r="L20" s="49">
        <f>SUM(L17:L19)</f>
        <v>0</v>
      </c>
      <c r="M20" s="46"/>
      <c r="N20" s="47"/>
      <c r="O20" s="48"/>
      <c r="P20" s="75"/>
      <c r="Q20" s="49">
        <f>SUM(Q17:Q19)</f>
        <v>0</v>
      </c>
      <c r="R20" s="1"/>
      <c r="V20" s="49">
        <f>SUM(V17:V19)</f>
        <v>0</v>
      </c>
      <c r="W20" s="46"/>
      <c r="X20" s="47"/>
      <c r="Y20" s="48"/>
      <c r="Z20" s="75"/>
      <c r="AA20" s="49">
        <f>SUM(AA17:AA19)</f>
        <v>0</v>
      </c>
      <c r="AB20" s="46"/>
      <c r="AC20" s="47"/>
      <c r="AD20" s="48"/>
      <c r="AE20" s="75"/>
      <c r="AF20" s="49">
        <f>SUM(AF17:AF19)</f>
        <v>0</v>
      </c>
      <c r="AG20" s="46"/>
      <c r="AH20" s="47"/>
      <c r="AI20" s="48"/>
      <c r="AJ20" s="75"/>
      <c r="AK20" s="49">
        <f>SUM(AK17:AK19)</f>
        <v>0</v>
      </c>
      <c r="AL20" s="46"/>
      <c r="AM20" s="47"/>
      <c r="AN20" s="48"/>
      <c r="AO20" s="75"/>
      <c r="AP20" s="49">
        <f>SUM(AP17:AP19)</f>
        <v>0</v>
      </c>
    </row>
    <row r="21" spans="1:42" customFormat="1" x14ac:dyDescent="0.35">
      <c r="A21" s="50" t="s">
        <v>13</v>
      </c>
      <c r="B21" s="63">
        <v>15</v>
      </c>
      <c r="C21" s="51"/>
      <c r="D21" s="15"/>
      <c r="E21" s="52"/>
      <c r="F21" s="52"/>
      <c r="G21" s="53">
        <f>SUM(G17:G19)*$B$21/100</f>
        <v>0</v>
      </c>
      <c r="H21" s="51"/>
      <c r="I21" s="15"/>
      <c r="J21" s="52"/>
      <c r="K21" s="52"/>
      <c r="L21" s="84"/>
      <c r="M21" s="51"/>
      <c r="N21" s="15"/>
      <c r="O21" s="52"/>
      <c r="P21" s="52"/>
      <c r="Q21" s="53">
        <f>SUM(Q17:Q19)*$B$21/100</f>
        <v>0</v>
      </c>
      <c r="R21" s="1"/>
      <c r="V21" s="53">
        <f>SUM(V17:V19)*$B$21/100</f>
        <v>0</v>
      </c>
      <c r="W21" s="51"/>
      <c r="X21" s="15"/>
      <c r="Y21" s="52"/>
      <c r="Z21" s="52"/>
      <c r="AA21" s="53">
        <f>SUM(AA17:AA19)*$B$21/100</f>
        <v>0</v>
      </c>
      <c r="AB21" s="51"/>
      <c r="AC21" s="15"/>
      <c r="AD21" s="52"/>
      <c r="AE21" s="52"/>
      <c r="AF21" s="53">
        <f>SUM(AF17:AF19)*$B$21/100</f>
        <v>0</v>
      </c>
      <c r="AG21" s="51"/>
      <c r="AH21" s="15"/>
      <c r="AI21" s="52"/>
      <c r="AJ21" s="52"/>
      <c r="AK21" s="53">
        <f>SUM(AK17:AK19)*$B$21/100</f>
        <v>0</v>
      </c>
      <c r="AL21" s="51"/>
      <c r="AM21" s="15"/>
      <c r="AN21" s="52"/>
      <c r="AO21" s="52"/>
      <c r="AP21" s="53">
        <f>SUM(AP17:AP19)*$B$21/100</f>
        <v>0</v>
      </c>
    </row>
    <row r="22" spans="1:42" customFormat="1" x14ac:dyDescent="0.35">
      <c r="A22" s="24"/>
      <c r="B22" s="2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42" customFormat="1" x14ac:dyDescent="0.35">
      <c r="A23" s="39" t="s">
        <v>9</v>
      </c>
      <c r="B23" s="34" t="s">
        <v>32</v>
      </c>
      <c r="C23" s="98" t="s">
        <v>0</v>
      </c>
      <c r="D23" s="99"/>
      <c r="E23" s="100"/>
      <c r="F23" s="65"/>
      <c r="G23" s="54" t="s">
        <v>1</v>
      </c>
      <c r="H23" s="98" t="s">
        <v>0</v>
      </c>
      <c r="I23" s="99"/>
      <c r="J23" s="100"/>
      <c r="K23" s="65"/>
      <c r="L23" s="54" t="s">
        <v>1</v>
      </c>
      <c r="M23" s="98" t="s">
        <v>0</v>
      </c>
      <c r="N23" s="99"/>
      <c r="O23" s="100"/>
      <c r="P23" s="65"/>
      <c r="Q23" s="54" t="s">
        <v>1</v>
      </c>
      <c r="R23" s="98" t="s">
        <v>0</v>
      </c>
      <c r="S23" s="99"/>
      <c r="T23" s="100"/>
      <c r="U23" s="65"/>
      <c r="V23" s="54" t="s">
        <v>1</v>
      </c>
      <c r="W23" s="98" t="s">
        <v>0</v>
      </c>
      <c r="X23" s="99"/>
      <c r="Y23" s="100"/>
      <c r="Z23" s="65"/>
      <c r="AA23" s="54" t="s">
        <v>1</v>
      </c>
      <c r="AB23" s="98" t="s">
        <v>0</v>
      </c>
      <c r="AC23" s="99"/>
      <c r="AD23" s="100"/>
      <c r="AE23" s="65"/>
      <c r="AF23" s="54" t="s">
        <v>1</v>
      </c>
      <c r="AG23" s="98" t="s">
        <v>0</v>
      </c>
      <c r="AH23" s="99"/>
      <c r="AI23" s="100"/>
      <c r="AJ23" s="79"/>
      <c r="AK23" s="54" t="s">
        <v>1</v>
      </c>
      <c r="AL23" s="98" t="s">
        <v>0</v>
      </c>
      <c r="AM23" s="99"/>
      <c r="AN23" s="100"/>
      <c r="AO23" s="86"/>
      <c r="AP23" s="54" t="s">
        <v>1</v>
      </c>
    </row>
    <row r="24" spans="1:42" customFormat="1" x14ac:dyDescent="0.35">
      <c r="A24" s="122" t="s">
        <v>10</v>
      </c>
      <c r="B24" s="123">
        <v>20</v>
      </c>
      <c r="C24" s="101"/>
      <c r="D24" s="101"/>
      <c r="E24" s="101"/>
      <c r="F24" s="66"/>
      <c r="G24" s="36">
        <f>+C24*B24</f>
        <v>0</v>
      </c>
      <c r="H24" s="101"/>
      <c r="I24" s="101"/>
      <c r="J24" s="101"/>
      <c r="K24" s="66"/>
      <c r="L24" s="36">
        <f>+H24*B24</f>
        <v>0</v>
      </c>
      <c r="M24" s="101"/>
      <c r="N24" s="101"/>
      <c r="O24" s="101"/>
      <c r="P24" s="66"/>
      <c r="Q24" s="36">
        <f>+M24*$B24</f>
        <v>0</v>
      </c>
      <c r="R24" s="101"/>
      <c r="S24" s="101"/>
      <c r="T24" s="101"/>
      <c r="U24" s="66"/>
      <c r="V24" s="36">
        <f>+R24*B24</f>
        <v>0</v>
      </c>
      <c r="W24" s="101"/>
      <c r="X24" s="101"/>
      <c r="Y24" s="101"/>
      <c r="Z24" s="66"/>
      <c r="AA24" s="36">
        <f>+W24*B24</f>
        <v>0</v>
      </c>
      <c r="AB24" s="101"/>
      <c r="AC24" s="101"/>
      <c r="AD24" s="101"/>
      <c r="AE24" s="66"/>
      <c r="AF24" s="36">
        <f>+AB24*$B24</f>
        <v>0</v>
      </c>
      <c r="AG24" s="101"/>
      <c r="AH24" s="101"/>
      <c r="AI24" s="101"/>
      <c r="AJ24" s="80"/>
      <c r="AK24" s="36">
        <f>+AG24*$B24</f>
        <v>0</v>
      </c>
      <c r="AL24" s="101"/>
      <c r="AM24" s="101"/>
      <c r="AN24" s="101"/>
      <c r="AO24" s="87"/>
      <c r="AP24" s="36">
        <f>+AL24*$B24</f>
        <v>0</v>
      </c>
    </row>
    <row r="25" spans="1:42" customFormat="1" x14ac:dyDescent="0.35">
      <c r="A25" s="122" t="s">
        <v>41</v>
      </c>
      <c r="B25" s="123">
        <v>30</v>
      </c>
      <c r="C25" s="101"/>
      <c r="D25" s="101"/>
      <c r="E25" s="101"/>
      <c r="F25" s="66"/>
      <c r="G25" s="36">
        <f t="shared" ref="G25:G26" si="16">+C25*B25</f>
        <v>0</v>
      </c>
      <c r="H25" s="101"/>
      <c r="I25" s="101"/>
      <c r="J25" s="101"/>
      <c r="K25" s="66"/>
      <c r="L25" s="36">
        <f t="shared" ref="L25:L26" si="17">+H25*B25</f>
        <v>0</v>
      </c>
      <c r="M25" s="101"/>
      <c r="N25" s="101"/>
      <c r="O25" s="101"/>
      <c r="P25" s="66"/>
      <c r="Q25" s="36">
        <f t="shared" ref="Q25:Q26" si="18">+M25*$B25</f>
        <v>0</v>
      </c>
      <c r="R25" s="101"/>
      <c r="S25" s="101"/>
      <c r="T25" s="101"/>
      <c r="U25" s="66"/>
      <c r="V25" s="36">
        <f t="shared" ref="V25:V26" si="19">+R25*B25</f>
        <v>0</v>
      </c>
      <c r="W25" s="101"/>
      <c r="X25" s="101"/>
      <c r="Y25" s="101"/>
      <c r="Z25" s="66"/>
      <c r="AA25" s="36">
        <f t="shared" ref="AA25:AA26" si="20">+W25*B25</f>
        <v>0</v>
      </c>
      <c r="AB25" s="101"/>
      <c r="AC25" s="101"/>
      <c r="AD25" s="101"/>
      <c r="AE25" s="66"/>
      <c r="AF25" s="36">
        <f t="shared" ref="AF25:AF26" si="21">+AB25*$B25</f>
        <v>0</v>
      </c>
      <c r="AG25" s="101"/>
      <c r="AH25" s="101"/>
      <c r="AI25" s="101"/>
      <c r="AJ25" s="80"/>
      <c r="AK25" s="36">
        <f t="shared" ref="AK25:AK26" si="22">+AG25*$B25</f>
        <v>0</v>
      </c>
      <c r="AL25" s="101"/>
      <c r="AM25" s="101"/>
      <c r="AN25" s="101"/>
      <c r="AO25" s="87"/>
      <c r="AP25" s="36">
        <f t="shared" ref="AP25:AP26" si="23">+AL25*$B25</f>
        <v>0</v>
      </c>
    </row>
    <row r="26" spans="1:42" customFormat="1" x14ac:dyDescent="0.35">
      <c r="A26" s="122" t="s">
        <v>42</v>
      </c>
      <c r="B26" s="123">
        <v>50</v>
      </c>
      <c r="C26" s="102"/>
      <c r="D26" s="103"/>
      <c r="E26" s="104"/>
      <c r="F26" s="72"/>
      <c r="G26" s="36">
        <f t="shared" si="16"/>
        <v>0</v>
      </c>
      <c r="H26" s="102"/>
      <c r="I26" s="103"/>
      <c r="J26" s="104"/>
      <c r="K26" s="72"/>
      <c r="L26" s="36">
        <f t="shared" si="17"/>
        <v>0</v>
      </c>
      <c r="M26" s="102"/>
      <c r="N26" s="103"/>
      <c r="O26" s="104"/>
      <c r="P26" s="72"/>
      <c r="Q26" s="36">
        <f t="shared" si="18"/>
        <v>0</v>
      </c>
      <c r="R26" s="102"/>
      <c r="S26" s="103"/>
      <c r="T26" s="104"/>
      <c r="U26" s="72"/>
      <c r="V26" s="36">
        <f t="shared" si="19"/>
        <v>0</v>
      </c>
      <c r="W26" s="102"/>
      <c r="X26" s="103"/>
      <c r="Y26" s="104"/>
      <c r="Z26" s="72"/>
      <c r="AA26" s="36">
        <f t="shared" si="20"/>
        <v>0</v>
      </c>
      <c r="AB26" s="102"/>
      <c r="AC26" s="103"/>
      <c r="AD26" s="104"/>
      <c r="AE26" s="72"/>
      <c r="AF26" s="36">
        <f t="shared" si="21"/>
        <v>0</v>
      </c>
      <c r="AG26" s="102"/>
      <c r="AH26" s="103"/>
      <c r="AI26" s="104"/>
      <c r="AJ26" s="78"/>
      <c r="AK26" s="36">
        <f t="shared" si="22"/>
        <v>0</v>
      </c>
      <c r="AL26" s="102"/>
      <c r="AM26" s="103"/>
      <c r="AN26" s="104"/>
      <c r="AO26" s="92"/>
      <c r="AP26" s="36">
        <f t="shared" si="23"/>
        <v>0</v>
      </c>
    </row>
    <row r="27" spans="1:42" customFormat="1" x14ac:dyDescent="0.35">
      <c r="A27" s="24" t="s">
        <v>12</v>
      </c>
      <c r="B27" s="55">
        <f>SUM(B24:B26)</f>
        <v>100</v>
      </c>
      <c r="C27" s="105">
        <f>SUM(C24:C26)</f>
        <v>0</v>
      </c>
      <c r="D27" s="106"/>
      <c r="E27" s="107"/>
      <c r="F27" s="71"/>
      <c r="G27" s="56">
        <f>SUM(G24:G26)</f>
        <v>0</v>
      </c>
      <c r="H27" s="105">
        <f>SUM(H24:H26)</f>
        <v>0</v>
      </c>
      <c r="I27" s="106"/>
      <c r="J27" s="107"/>
      <c r="K27" s="71"/>
      <c r="L27" s="56">
        <f>SUM(L24:L26)</f>
        <v>0</v>
      </c>
      <c r="M27" s="105">
        <f>SUM(M24:M26)</f>
        <v>0</v>
      </c>
      <c r="N27" s="106"/>
      <c r="O27" s="107"/>
      <c r="P27" s="71"/>
      <c r="Q27" s="56">
        <f>SUM(Q24:Q26)</f>
        <v>0</v>
      </c>
      <c r="R27" s="105">
        <f>SUM(R24:R26)</f>
        <v>0</v>
      </c>
      <c r="S27" s="106"/>
      <c r="T27" s="107"/>
      <c r="U27" s="71"/>
      <c r="V27" s="56">
        <f>SUM(V24:V26)</f>
        <v>0</v>
      </c>
      <c r="W27" s="105">
        <f>SUM(W24:W26)</f>
        <v>0</v>
      </c>
      <c r="X27" s="106"/>
      <c r="Y27" s="107"/>
      <c r="Z27" s="71"/>
      <c r="AA27" s="56">
        <f>SUM(AA24:AA26)</f>
        <v>0</v>
      </c>
      <c r="AB27" s="105">
        <f>SUM(AB24:AB26)</f>
        <v>0</v>
      </c>
      <c r="AC27" s="106"/>
      <c r="AD27" s="107"/>
      <c r="AE27" s="71"/>
      <c r="AF27" s="56">
        <f>SUM(AF24:AF26)</f>
        <v>0</v>
      </c>
      <c r="AG27" s="105">
        <f>SUM(AG24:AG26)</f>
        <v>0</v>
      </c>
      <c r="AH27" s="106"/>
      <c r="AI27" s="107"/>
      <c r="AJ27" s="77"/>
      <c r="AK27" s="56">
        <f>SUM(AK24:AK26)</f>
        <v>0</v>
      </c>
      <c r="AL27" s="105">
        <f>SUM(AL24:AL26)</f>
        <v>0</v>
      </c>
      <c r="AM27" s="106"/>
      <c r="AN27" s="107"/>
      <c r="AO27" s="91"/>
      <c r="AP27" s="56">
        <f>SUM(AP24:AP26)</f>
        <v>0</v>
      </c>
    </row>
    <row r="28" spans="1:42" customFormat="1" x14ac:dyDescent="0.35">
      <c r="A28" s="7" t="s">
        <v>13</v>
      </c>
      <c r="B28" s="25">
        <v>15</v>
      </c>
      <c r="C28" s="8"/>
      <c r="D28" s="8"/>
      <c r="E28" s="8"/>
      <c r="F28" s="8"/>
      <c r="G28" s="6">
        <f>+G27*$B$28/100</f>
        <v>0</v>
      </c>
      <c r="H28" s="38"/>
      <c r="I28" s="38"/>
      <c r="J28" s="8"/>
      <c r="K28" s="8"/>
      <c r="L28" s="6">
        <f>+L27*$B$28/100</f>
        <v>0</v>
      </c>
      <c r="M28" s="38"/>
      <c r="N28" s="38"/>
      <c r="O28" s="8"/>
      <c r="P28" s="8"/>
      <c r="Q28" s="6">
        <f>+Q27*$B$28/100</f>
        <v>0</v>
      </c>
      <c r="R28" s="8"/>
      <c r="S28" s="8"/>
      <c r="T28" s="8"/>
      <c r="U28" s="8"/>
      <c r="V28" s="6">
        <f>+V27*$B$28/100</f>
        <v>0</v>
      </c>
      <c r="W28" s="38"/>
      <c r="X28" s="38"/>
      <c r="Y28" s="8"/>
      <c r="Z28" s="8"/>
      <c r="AA28" s="6">
        <f>+AA27*$B$28/100</f>
        <v>0</v>
      </c>
      <c r="AB28" s="38"/>
      <c r="AC28" s="38"/>
      <c r="AD28" s="8"/>
      <c r="AE28" s="8"/>
      <c r="AF28" s="6">
        <f>+AF27*$B$28/100</f>
        <v>0</v>
      </c>
      <c r="AG28" s="38"/>
      <c r="AH28" s="38"/>
      <c r="AI28" s="8"/>
      <c r="AJ28" s="8"/>
      <c r="AK28" s="6">
        <f>+AK27*$B$28/100</f>
        <v>0</v>
      </c>
      <c r="AL28" s="38"/>
      <c r="AM28" s="38"/>
      <c r="AN28" s="8"/>
      <c r="AO28" s="8"/>
      <c r="AP28" s="6">
        <f>+AP27*$B$28/100</f>
        <v>0</v>
      </c>
    </row>
    <row r="29" spans="1:42" customFormat="1" x14ac:dyDescent="0.35">
      <c r="A29" s="1"/>
      <c r="B29" s="1"/>
      <c r="C29" s="1"/>
      <c r="D29" s="1"/>
      <c r="E29" s="1"/>
      <c r="F29" s="1"/>
      <c r="G29" s="9"/>
      <c r="H29" s="57"/>
      <c r="I29" s="57"/>
      <c r="J29" s="1"/>
      <c r="K29" s="1"/>
      <c r="L29" s="9"/>
      <c r="M29" s="57"/>
      <c r="N29" s="57"/>
      <c r="O29" s="1"/>
      <c r="P29" s="1"/>
      <c r="Q29" s="9"/>
      <c r="R29" s="1"/>
      <c r="S29" s="1"/>
      <c r="T29" s="1"/>
      <c r="U29" s="1"/>
      <c r="V29" s="9"/>
      <c r="W29" s="57"/>
      <c r="X29" s="57"/>
      <c r="Y29" s="1"/>
      <c r="Z29" s="1"/>
      <c r="AA29" s="9"/>
      <c r="AB29" s="57"/>
      <c r="AC29" s="57"/>
      <c r="AD29" s="1"/>
      <c r="AE29" s="1"/>
      <c r="AF29" s="9"/>
      <c r="AG29" s="57"/>
      <c r="AH29" s="57"/>
      <c r="AI29" s="1"/>
      <c r="AJ29" s="1"/>
      <c r="AK29" s="9"/>
      <c r="AL29" s="57"/>
      <c r="AM29" s="57"/>
      <c r="AN29" s="1"/>
      <c r="AO29" s="1"/>
      <c r="AP29" s="9"/>
    </row>
    <row r="30" spans="1:42" customFormat="1" x14ac:dyDescent="0.35">
      <c r="A30" s="10" t="s">
        <v>16</v>
      </c>
      <c r="B30" s="1"/>
      <c r="C30" s="5"/>
      <c r="D30" s="5"/>
      <c r="E30" s="5"/>
      <c r="F30" s="5"/>
      <c r="G30" s="11" t="str">
        <f>IF(G12=0," ",(+G12+G21+G28))</f>
        <v xml:space="preserve"> </v>
      </c>
      <c r="H30" s="38"/>
      <c r="I30" s="38"/>
      <c r="J30" s="5"/>
      <c r="K30" s="5"/>
      <c r="L30" s="11" t="str">
        <f>IF(L12=0," ",(+L12+L21+L28))</f>
        <v xml:space="preserve"> </v>
      </c>
      <c r="M30" s="38"/>
      <c r="N30" s="38"/>
      <c r="O30" s="5"/>
      <c r="P30" s="5"/>
      <c r="Q30" s="11" t="str">
        <f>IF(Q12=0," ",(+Q12+Q21+Q28))</f>
        <v xml:space="preserve"> </v>
      </c>
      <c r="R30" s="5"/>
      <c r="S30" s="5"/>
      <c r="T30" s="5"/>
      <c r="U30" s="5"/>
      <c r="V30" s="11" t="str">
        <f>IF(V12=0," ",(+V12+V21+V28))</f>
        <v xml:space="preserve"> </v>
      </c>
      <c r="W30" s="38"/>
      <c r="X30" s="38"/>
      <c r="Y30" s="5"/>
      <c r="Z30" s="5"/>
      <c r="AA30" s="11" t="str">
        <f>IF(AA12=0," ",(+AA12+AA21+AA28))</f>
        <v xml:space="preserve"> </v>
      </c>
      <c r="AB30" s="38"/>
      <c r="AC30" s="38"/>
      <c r="AD30" s="5"/>
      <c r="AE30" s="5"/>
      <c r="AF30" s="11" t="str">
        <f>IF(AF12=0," ",(+AF12+AF21+AF28))</f>
        <v xml:space="preserve"> </v>
      </c>
      <c r="AG30" s="38"/>
      <c r="AH30" s="38"/>
      <c r="AI30" s="5"/>
      <c r="AJ30" s="5"/>
      <c r="AK30" s="11" t="str">
        <f>IF(AK12=0," ",(+AK12+AK21+AK28))</f>
        <v xml:space="preserve"> </v>
      </c>
      <c r="AL30" s="38"/>
      <c r="AM30" s="38"/>
      <c r="AN30" s="5"/>
      <c r="AO30" s="5"/>
      <c r="AP30" s="11" t="str">
        <f>IF(AP12=0," ",(+AP12+AP21+AP28))</f>
        <v xml:space="preserve"> </v>
      </c>
    </row>
    <row r="31" spans="1:42" customFormat="1" x14ac:dyDescent="0.35">
      <c r="A31" s="12"/>
      <c r="B31" s="13"/>
      <c r="C31" s="13"/>
      <c r="D31" s="13"/>
      <c r="E31" s="13"/>
      <c r="F31" s="13"/>
      <c r="G31" s="14" t="e">
        <f>RANK(G30,$G$30:$AP$30,0)</f>
        <v>#VALUE!</v>
      </c>
      <c r="H31" s="14"/>
      <c r="I31" s="14"/>
      <c r="J31" s="14"/>
      <c r="K31" s="14"/>
      <c r="L31" s="14" t="e">
        <f t="shared" ref="L31:AP31" si="24">RANK(L30,$G$30:$AP$30,0)</f>
        <v>#VALUE!</v>
      </c>
      <c r="M31" s="14"/>
      <c r="N31" s="14"/>
      <c r="O31" s="14"/>
      <c r="P31" s="14"/>
      <c r="Q31" s="14" t="e">
        <f t="shared" si="24"/>
        <v>#VALUE!</v>
      </c>
      <c r="R31" s="14"/>
      <c r="S31" s="14"/>
      <c r="T31" s="14"/>
      <c r="U31" s="14"/>
      <c r="V31" s="14" t="e">
        <f t="shared" si="24"/>
        <v>#VALUE!</v>
      </c>
      <c r="W31" s="14"/>
      <c r="X31" s="14"/>
      <c r="Y31" s="14"/>
      <c r="Z31" s="14"/>
      <c r="AA31" s="14" t="e">
        <f t="shared" si="24"/>
        <v>#VALUE!</v>
      </c>
      <c r="AB31" s="14"/>
      <c r="AC31" s="14"/>
      <c r="AD31" s="14"/>
      <c r="AE31" s="14"/>
      <c r="AF31" s="14" t="e">
        <f t="shared" si="24"/>
        <v>#VALUE!</v>
      </c>
      <c r="AG31" s="14"/>
      <c r="AH31" s="14"/>
      <c r="AI31" s="14"/>
      <c r="AJ31" s="14"/>
      <c r="AK31" s="14" t="e">
        <f t="shared" si="24"/>
        <v>#VALUE!</v>
      </c>
      <c r="AL31" s="14"/>
      <c r="AM31" s="14"/>
      <c r="AN31" s="14"/>
      <c r="AO31" s="14"/>
      <c r="AP31" s="14" t="e">
        <f t="shared" si="24"/>
        <v>#VALUE!</v>
      </c>
    </row>
    <row r="32" spans="1:42" customFormat="1" x14ac:dyDescent="0.35">
      <c r="A32" s="1"/>
      <c r="B32" s="15"/>
      <c r="C32" s="13"/>
      <c r="D32" s="13"/>
      <c r="E32" s="13"/>
      <c r="F32" s="13"/>
      <c r="G32" s="16"/>
      <c r="H32" s="58"/>
      <c r="I32" s="58"/>
      <c r="J32" s="13"/>
      <c r="K32" s="13"/>
      <c r="L32" s="16"/>
      <c r="M32" s="58"/>
      <c r="N32" s="58"/>
      <c r="O32" s="13"/>
      <c r="P32" s="13"/>
      <c r="Q32" s="16"/>
      <c r="R32" s="13"/>
      <c r="S32" s="13"/>
      <c r="T32" s="13"/>
      <c r="U32" s="13"/>
      <c r="V32" s="16"/>
      <c r="W32" s="58"/>
      <c r="X32" s="58"/>
      <c r="Y32" s="13"/>
      <c r="Z32" s="13"/>
      <c r="AA32" s="16"/>
      <c r="AB32" s="58"/>
      <c r="AC32" s="58"/>
      <c r="AD32" s="13"/>
      <c r="AE32" s="13"/>
      <c r="AF32" s="16"/>
      <c r="AG32" s="58"/>
      <c r="AH32" s="58"/>
      <c r="AI32" s="13"/>
      <c r="AJ32" s="13"/>
      <c r="AK32" s="76"/>
      <c r="AL32" s="58"/>
      <c r="AM32" s="58"/>
      <c r="AN32" s="13"/>
      <c r="AO32" s="13"/>
      <c r="AP32" s="90"/>
    </row>
    <row r="33" spans="1:42" customFormat="1" x14ac:dyDescent="0.35">
      <c r="A33" s="17" t="s">
        <v>15</v>
      </c>
      <c r="B33" s="13"/>
      <c r="C33" s="13"/>
      <c r="D33" s="13"/>
      <c r="E33" s="13"/>
      <c r="F33" s="13"/>
      <c r="G33" s="59"/>
      <c r="H33" s="60"/>
      <c r="I33" s="60"/>
      <c r="J33" s="1"/>
      <c r="K33" s="1"/>
      <c r="L33" s="59"/>
      <c r="M33" s="60"/>
      <c r="N33" s="60"/>
      <c r="O33" s="1"/>
      <c r="P33" s="1"/>
      <c r="Q33" s="59"/>
      <c r="R33" s="13"/>
      <c r="S33" s="13"/>
      <c r="T33" s="13"/>
      <c r="U33" s="13"/>
      <c r="V33" s="59"/>
      <c r="W33" s="60"/>
      <c r="X33" s="60"/>
      <c r="Y33" s="1"/>
      <c r="Z33" s="1"/>
      <c r="AA33" s="59"/>
      <c r="AB33" s="60"/>
      <c r="AC33" s="60"/>
      <c r="AD33" s="1"/>
      <c r="AE33" s="1"/>
      <c r="AF33" s="59"/>
      <c r="AG33" s="60"/>
      <c r="AH33" s="60"/>
      <c r="AI33" s="1"/>
      <c r="AJ33" s="1"/>
      <c r="AK33" s="59"/>
      <c r="AL33" s="60"/>
      <c r="AM33" s="60"/>
      <c r="AN33" s="1"/>
      <c r="AO33" s="1"/>
      <c r="AP33" s="59"/>
    </row>
    <row r="34" spans="1:42" customFormat="1" x14ac:dyDescent="0.35">
      <c r="A34" s="1"/>
      <c r="B34" s="1"/>
      <c r="C34" s="1"/>
      <c r="D34" s="1"/>
      <c r="E34" s="1"/>
      <c r="F34" s="1"/>
      <c r="G34" s="14" t="e">
        <f>RANK(G33,$G$33:$AP$33,1)</f>
        <v>#N/A</v>
      </c>
      <c r="H34" s="14"/>
      <c r="I34" s="14"/>
      <c r="J34" s="14"/>
      <c r="K34" s="14"/>
      <c r="L34" s="14" t="e">
        <f t="shared" ref="L34:AP34" si="25">RANK(L33,$G$33:$AP$33,1)</f>
        <v>#N/A</v>
      </c>
      <c r="M34" s="14"/>
      <c r="N34" s="14"/>
      <c r="O34" s="14"/>
      <c r="P34" s="14"/>
      <c r="Q34" s="14" t="e">
        <f t="shared" si="25"/>
        <v>#N/A</v>
      </c>
      <c r="R34" s="14"/>
      <c r="S34" s="14"/>
      <c r="T34" s="14"/>
      <c r="U34" s="14"/>
      <c r="V34" s="14" t="e">
        <f t="shared" si="25"/>
        <v>#N/A</v>
      </c>
      <c r="W34" s="14"/>
      <c r="X34" s="14"/>
      <c r="Y34" s="14"/>
      <c r="Z34" s="14"/>
      <c r="AA34" s="14" t="e">
        <f t="shared" si="25"/>
        <v>#N/A</v>
      </c>
      <c r="AB34" s="14"/>
      <c r="AC34" s="14"/>
      <c r="AD34" s="14"/>
      <c r="AE34" s="14"/>
      <c r="AF34" s="14" t="e">
        <f t="shared" si="25"/>
        <v>#N/A</v>
      </c>
      <c r="AG34" s="14"/>
      <c r="AH34" s="14"/>
      <c r="AI34" s="14"/>
      <c r="AJ34" s="14"/>
      <c r="AK34" s="14" t="e">
        <f t="shared" si="25"/>
        <v>#N/A</v>
      </c>
      <c r="AL34" s="14"/>
      <c r="AM34" s="14"/>
      <c r="AN34" s="14"/>
      <c r="AO34" s="14"/>
      <c r="AP34" s="14" t="e">
        <f t="shared" si="25"/>
        <v>#N/A</v>
      </c>
    </row>
    <row r="35" spans="1:42" customFormat="1" x14ac:dyDescent="0.35">
      <c r="A35" s="18" t="s">
        <v>14</v>
      </c>
      <c r="B35" s="1"/>
      <c r="C35" s="1"/>
      <c r="D35" s="1"/>
      <c r="E35" s="1"/>
      <c r="F35" s="1"/>
      <c r="G35" s="61" t="str">
        <f>IF(ISERROR(+G30/G33)," ",+G30/((G33)))</f>
        <v xml:space="preserve"> </v>
      </c>
      <c r="H35" s="62"/>
      <c r="I35" s="62"/>
      <c r="J35" s="1"/>
      <c r="K35" s="1"/>
      <c r="L35" s="61" t="str">
        <f t="shared" ref="L35" si="26">IF(ISERROR(+L30/L33)," ",+L30/((L33)))</f>
        <v xml:space="preserve"> </v>
      </c>
      <c r="M35" s="62"/>
      <c r="N35" s="62"/>
      <c r="O35" s="1"/>
      <c r="P35" s="1"/>
      <c r="Q35" s="61" t="str">
        <f t="shared" ref="Q35" si="27">IF(ISERROR(+Q30/Q33)," ",+Q30/((Q33)))</f>
        <v xml:space="preserve"> </v>
      </c>
      <c r="R35" s="1"/>
      <c r="S35" s="1"/>
      <c r="T35" s="1"/>
      <c r="U35" s="1"/>
      <c r="V35" s="61" t="str">
        <f>IF(ISERROR(+V30/V33)," ",+V30/((V33)))</f>
        <v xml:space="preserve"> </v>
      </c>
      <c r="W35" s="62"/>
      <c r="X35" s="62"/>
      <c r="Y35" s="1"/>
      <c r="Z35" s="1"/>
      <c r="AA35" s="61" t="str">
        <f t="shared" ref="AA35" si="28">IF(ISERROR(+AA30/AA33)," ",+AA30/((AA33)))</f>
        <v xml:space="preserve"> </v>
      </c>
      <c r="AB35" s="62"/>
      <c r="AC35" s="62"/>
      <c r="AD35" s="1"/>
      <c r="AE35" s="1"/>
      <c r="AF35" s="61" t="str">
        <f>IF(ISERROR(+AF30/AF33)," ",+AF30/((AF33)))</f>
        <v xml:space="preserve"> </v>
      </c>
      <c r="AG35" s="62"/>
      <c r="AH35" s="62"/>
      <c r="AI35" s="1"/>
      <c r="AJ35" s="1"/>
      <c r="AK35" s="61" t="str">
        <f>IF(ISERROR(+AK30/AK33)," ",+AK30/((AK33)))</f>
        <v xml:space="preserve"> </v>
      </c>
      <c r="AL35" s="62"/>
      <c r="AM35" s="62"/>
      <c r="AN35" s="1"/>
      <c r="AO35" s="1"/>
      <c r="AP35" s="61" t="str">
        <f>IF(ISERROR(+AP30/AP33)," ",+AP30/((AP33)))</f>
        <v xml:space="preserve"> </v>
      </c>
    </row>
    <row r="36" spans="1:42" customFormat="1" x14ac:dyDescent="0.35">
      <c r="A36" s="12"/>
      <c r="B36" s="1"/>
      <c r="C36" s="1"/>
      <c r="D36" s="1"/>
      <c r="E36" s="1"/>
      <c r="F36" s="1"/>
      <c r="G36" s="9"/>
      <c r="H36" s="9"/>
      <c r="I36" s="9"/>
      <c r="J36" s="20"/>
      <c r="K36" s="20"/>
      <c r="L36" s="9"/>
      <c r="M36" s="9"/>
      <c r="N36" s="9"/>
      <c r="O36" s="1"/>
      <c r="P36" s="1"/>
      <c r="Q36" s="9"/>
      <c r="R36" s="1"/>
      <c r="S36" s="1"/>
      <c r="T36" s="1"/>
      <c r="U36" s="1"/>
      <c r="V36" s="9"/>
      <c r="W36" s="9"/>
      <c r="X36" s="9"/>
      <c r="Y36" s="20"/>
      <c r="Z36" s="20"/>
      <c r="AA36" s="9"/>
      <c r="AB36" s="9"/>
      <c r="AC36" s="9"/>
      <c r="AD36" s="1"/>
      <c r="AE36" s="1"/>
      <c r="AF36" s="9"/>
      <c r="AG36" s="9"/>
      <c r="AH36" s="9"/>
      <c r="AI36" s="1"/>
      <c r="AJ36" s="1"/>
      <c r="AK36" s="9"/>
      <c r="AL36" s="9"/>
      <c r="AM36" s="9"/>
      <c r="AN36" s="1"/>
      <c r="AO36" s="1"/>
      <c r="AP36" s="9"/>
    </row>
    <row r="37" spans="1:42" customFormat="1" x14ac:dyDescent="0.35">
      <c r="A37" s="19" t="s">
        <v>3</v>
      </c>
      <c r="B37" s="20"/>
      <c r="C37" s="20"/>
      <c r="D37" s="20"/>
      <c r="E37" s="20"/>
      <c r="F37" s="20"/>
      <c r="G37" s="21" t="str">
        <f>IF(ISERROR(RANK(G35,$G$35:$AP$35,0)),"Ausschluss",RANK(G35,$G$35:$AP$35,0))</f>
        <v>Ausschluss</v>
      </c>
      <c r="H37" s="21"/>
      <c r="I37" s="21"/>
      <c r="J37" s="21"/>
      <c r="K37" s="21"/>
      <c r="L37" s="21" t="str">
        <f t="shared" ref="L37:AP37" si="29">IF(ISERROR(RANK(L35,$G$35:$AP$35,0)),"Ausschluss",RANK(L35,$G$35:$AP$35,0))</f>
        <v>Ausschluss</v>
      </c>
      <c r="M37" s="21"/>
      <c r="N37" s="21"/>
      <c r="O37" s="21"/>
      <c r="P37" s="21"/>
      <c r="Q37" s="21" t="str">
        <f t="shared" si="29"/>
        <v>Ausschluss</v>
      </c>
      <c r="R37" s="21"/>
      <c r="S37" s="21"/>
      <c r="T37" s="21"/>
      <c r="U37" s="21"/>
      <c r="V37" s="21" t="str">
        <f t="shared" si="29"/>
        <v>Ausschluss</v>
      </c>
      <c r="W37" s="21"/>
      <c r="X37" s="21"/>
      <c r="Y37" s="21"/>
      <c r="Z37" s="21"/>
      <c r="AA37" s="21" t="str">
        <f t="shared" si="29"/>
        <v>Ausschluss</v>
      </c>
      <c r="AB37" s="21"/>
      <c r="AC37" s="21"/>
      <c r="AD37" s="21"/>
      <c r="AE37" s="21"/>
      <c r="AF37" s="21" t="str">
        <f t="shared" si="29"/>
        <v>Ausschluss</v>
      </c>
      <c r="AG37" s="21"/>
      <c r="AH37" s="21"/>
      <c r="AI37" s="21"/>
      <c r="AJ37" s="21"/>
      <c r="AK37" s="21" t="str">
        <f t="shared" si="29"/>
        <v>Ausschluss</v>
      </c>
      <c r="AL37" s="21"/>
      <c r="AM37" s="21"/>
      <c r="AN37" s="21"/>
      <c r="AO37" s="21"/>
      <c r="AP37" s="21" t="str">
        <f t="shared" si="29"/>
        <v>Ausschluss</v>
      </c>
    </row>
    <row r="38" spans="1:42" customFormat="1" ht="14.5" x14ac:dyDescent="0.35"/>
    <row r="39" spans="1:42" x14ac:dyDescent="0.35">
      <c r="A39" s="22" t="s">
        <v>20</v>
      </c>
    </row>
    <row r="40" spans="1:42" x14ac:dyDescent="0.35">
      <c r="A40" s="2"/>
    </row>
    <row r="41" spans="1:42" x14ac:dyDescent="0.35">
      <c r="A41" s="23" t="s">
        <v>26</v>
      </c>
      <c r="B41" s="3" t="s">
        <v>7</v>
      </c>
    </row>
    <row r="42" spans="1:42" x14ac:dyDescent="0.35">
      <c r="A42" s="23" t="s">
        <v>27</v>
      </c>
      <c r="B42" s="3">
        <v>90</v>
      </c>
    </row>
    <row r="43" spans="1:42" x14ac:dyDescent="0.35">
      <c r="A43" s="23" t="s">
        <v>5</v>
      </c>
      <c r="B43" s="3">
        <v>80</v>
      </c>
    </row>
    <row r="44" spans="1:42" x14ac:dyDescent="0.35">
      <c r="A44" s="23" t="s">
        <v>6</v>
      </c>
      <c r="B44" s="3">
        <v>70</v>
      </c>
    </row>
    <row r="45" spans="1:42" x14ac:dyDescent="0.35">
      <c r="A45" s="23" t="s">
        <v>28</v>
      </c>
      <c r="B45" s="3" t="s">
        <v>29</v>
      </c>
    </row>
    <row r="47" spans="1:42" x14ac:dyDescent="0.35">
      <c r="A47" s="2" t="s">
        <v>30</v>
      </c>
    </row>
    <row r="48" spans="1:42" x14ac:dyDescent="0.35">
      <c r="A48" s="2"/>
    </row>
    <row r="49" spans="1:1" x14ac:dyDescent="0.35">
      <c r="A49" s="22" t="s">
        <v>48</v>
      </c>
    </row>
    <row r="50" spans="1:1" x14ac:dyDescent="0.35">
      <c r="A50" s="2"/>
    </row>
    <row r="51" spans="1:1" x14ac:dyDescent="0.35">
      <c r="A51" s="2"/>
    </row>
    <row r="52" spans="1:1" x14ac:dyDescent="0.35">
      <c r="A52" s="2"/>
    </row>
    <row r="53" spans="1:1" x14ac:dyDescent="0.35">
      <c r="A53" s="2"/>
    </row>
    <row r="54" spans="1:1" x14ac:dyDescent="0.35">
      <c r="A54" s="2"/>
    </row>
    <row r="55" spans="1:1" x14ac:dyDescent="0.35">
      <c r="A55" s="2"/>
    </row>
    <row r="56" spans="1:1" x14ac:dyDescent="0.35">
      <c r="A56" s="2"/>
    </row>
    <row r="57" spans="1:1" x14ac:dyDescent="0.35">
      <c r="A57" s="2"/>
    </row>
    <row r="58" spans="1:1" x14ac:dyDescent="0.35">
      <c r="A58" s="2"/>
    </row>
    <row r="59" spans="1:1" x14ac:dyDescent="0.35">
      <c r="A59" s="2"/>
    </row>
    <row r="60" spans="1:1" x14ac:dyDescent="0.35">
      <c r="A60" s="2"/>
    </row>
    <row r="61" spans="1:1" x14ac:dyDescent="0.35">
      <c r="A61" s="2"/>
    </row>
    <row r="62" spans="1:1" x14ac:dyDescent="0.35">
      <c r="A62" s="2"/>
    </row>
    <row r="63" spans="1:1" x14ac:dyDescent="0.35">
      <c r="A63" s="2"/>
    </row>
    <row r="64" spans="1:1" x14ac:dyDescent="0.35">
      <c r="A64" s="2"/>
    </row>
    <row r="65" spans="1:1" x14ac:dyDescent="0.35">
      <c r="A65" s="2"/>
    </row>
    <row r="66" spans="1:1" x14ac:dyDescent="0.35">
      <c r="A66" s="2"/>
    </row>
    <row r="67" spans="1:1" x14ac:dyDescent="0.35">
      <c r="A67" s="2"/>
    </row>
    <row r="68" spans="1:1" x14ac:dyDescent="0.35">
      <c r="A68" s="2"/>
    </row>
    <row r="69" spans="1:1" x14ac:dyDescent="0.35">
      <c r="A69" s="2"/>
    </row>
    <row r="70" spans="1:1" x14ac:dyDescent="0.35">
      <c r="A70" s="2"/>
    </row>
    <row r="71" spans="1:1" x14ac:dyDescent="0.35">
      <c r="A71" s="2"/>
    </row>
    <row r="72" spans="1:1" x14ac:dyDescent="0.35">
      <c r="A72" s="2"/>
    </row>
    <row r="84" spans="1:16" x14ac:dyDescent="0.35">
      <c r="A84" s="22" t="s">
        <v>21</v>
      </c>
    </row>
    <row r="86" spans="1:16" ht="59.25" customHeight="1" x14ac:dyDescent="0.35">
      <c r="A86" s="116" t="s">
        <v>61</v>
      </c>
      <c r="B86" s="117" t="s">
        <v>19</v>
      </c>
      <c r="C86" s="117"/>
      <c r="D86" s="117"/>
      <c r="E86" s="117"/>
      <c r="F86" s="73"/>
      <c r="G86" s="24"/>
    </row>
    <row r="87" spans="1:16" x14ac:dyDescent="0.35">
      <c r="A87" s="118" t="s">
        <v>22</v>
      </c>
      <c r="B87" s="117" t="s">
        <v>43</v>
      </c>
      <c r="C87" s="117"/>
      <c r="D87" s="117"/>
      <c r="E87" s="117"/>
      <c r="F87" s="73"/>
      <c r="G87" s="24"/>
    </row>
    <row r="88" spans="1:16" ht="15.75" customHeight="1" x14ac:dyDescent="0.35">
      <c r="A88" s="118" t="s">
        <v>25</v>
      </c>
      <c r="B88" s="117" t="s">
        <v>44</v>
      </c>
      <c r="C88" s="117"/>
      <c r="D88" s="117"/>
      <c r="E88" s="117"/>
      <c r="F88" s="73"/>
      <c r="G88" s="24"/>
    </row>
    <row r="89" spans="1:16" x14ac:dyDescent="0.35">
      <c r="A89" s="119"/>
      <c r="B89" s="27"/>
      <c r="C89" s="27"/>
      <c r="D89" s="27"/>
      <c r="E89" s="30"/>
      <c r="F89" s="74"/>
      <c r="G89" s="24"/>
    </row>
    <row r="90" spans="1:16" ht="57" customHeight="1" x14ac:dyDescent="0.35">
      <c r="A90" s="120" t="s">
        <v>45</v>
      </c>
      <c r="B90" s="117" t="s">
        <v>19</v>
      </c>
      <c r="C90" s="117"/>
      <c r="D90" s="117"/>
      <c r="E90" s="117"/>
      <c r="F90" s="73"/>
      <c r="G90" s="24"/>
    </row>
    <row r="91" spans="1:16" x14ac:dyDescent="0.35">
      <c r="A91" s="121" t="s">
        <v>17</v>
      </c>
      <c r="B91" s="117" t="s">
        <v>23</v>
      </c>
      <c r="C91" s="117"/>
      <c r="D91" s="117"/>
      <c r="E91" s="117"/>
      <c r="F91" s="73"/>
      <c r="G91" s="24"/>
    </row>
    <row r="92" spans="1:16" ht="15.75" customHeight="1" x14ac:dyDescent="0.35">
      <c r="A92" s="121" t="s">
        <v>18</v>
      </c>
      <c r="B92" s="117" t="s">
        <v>24</v>
      </c>
      <c r="C92" s="117"/>
      <c r="D92" s="117"/>
      <c r="E92" s="117"/>
      <c r="F92" s="73"/>
      <c r="G92" s="24"/>
    </row>
    <row r="93" spans="1:16" x14ac:dyDescent="0.35">
      <c r="A93" s="26"/>
      <c r="B93" s="27"/>
      <c r="C93" s="27"/>
      <c r="D93" s="27"/>
      <c r="E93" s="30"/>
      <c r="F93" s="74"/>
      <c r="G93" s="24"/>
    </row>
    <row r="94" spans="1:16" ht="46.5" x14ac:dyDescent="0.35">
      <c r="A94" s="116" t="s">
        <v>46</v>
      </c>
      <c r="B94" s="117" t="s">
        <v>19</v>
      </c>
      <c r="C94" s="117"/>
      <c r="D94" s="117"/>
      <c r="E94" s="117"/>
      <c r="F94" s="73"/>
      <c r="G94" s="24"/>
    </row>
    <row r="95" spans="1:16" x14ac:dyDescent="0.35">
      <c r="A95" s="118" t="s">
        <v>17</v>
      </c>
      <c r="B95" s="117" t="s">
        <v>23</v>
      </c>
      <c r="C95" s="117"/>
      <c r="D95" s="117"/>
      <c r="E95" s="117"/>
      <c r="F95" s="73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 x14ac:dyDescent="0.35">
      <c r="A96" s="118" t="s">
        <v>18</v>
      </c>
      <c r="B96" s="117" t="s">
        <v>24</v>
      </c>
      <c r="C96" s="117"/>
      <c r="D96" s="117"/>
      <c r="E96" s="117"/>
      <c r="F96" s="73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6" x14ac:dyDescent="0.35">
      <c r="A97" s="26"/>
      <c r="B97" s="27"/>
      <c r="C97" s="27"/>
      <c r="D97" s="27"/>
      <c r="E97" s="29"/>
      <c r="F97" s="29"/>
    </row>
    <row r="100" spans="1:6" ht="15.75" customHeight="1" x14ac:dyDescent="0.35"/>
    <row r="101" spans="1:6" x14ac:dyDescent="0.35">
      <c r="A101" s="24"/>
      <c r="B101" s="30"/>
      <c r="C101" s="30"/>
      <c r="D101" s="30"/>
      <c r="E101" s="28"/>
      <c r="F101" s="28"/>
    </row>
    <row r="104" spans="1:6" ht="15.75" customHeight="1" x14ac:dyDescent="0.35"/>
  </sheetData>
  <mergeCells count="113">
    <mergeCell ref="AL25:AN25"/>
    <mergeCell ref="AL26:AN26"/>
    <mergeCell ref="AL27:AN27"/>
    <mergeCell ref="AL10:AN10"/>
    <mergeCell ref="AL11:AN11"/>
    <mergeCell ref="AL15:AN15"/>
    <mergeCell ref="AL23:AN23"/>
    <mergeCell ref="AL24:AN24"/>
    <mergeCell ref="AL5:AN5"/>
    <mergeCell ref="AL6:AN6"/>
    <mergeCell ref="AL7:AN7"/>
    <mergeCell ref="AL8:AN8"/>
    <mergeCell ref="AL9:AN9"/>
    <mergeCell ref="B87:E87"/>
    <mergeCell ref="B96:E96"/>
    <mergeCell ref="B95:E95"/>
    <mergeCell ref="B94:E94"/>
    <mergeCell ref="B91:E91"/>
    <mergeCell ref="B88:E88"/>
    <mergeCell ref="B92:E92"/>
    <mergeCell ref="B90:E90"/>
    <mergeCell ref="B86:E86"/>
    <mergeCell ref="C5:E5"/>
    <mergeCell ref="H5:J5"/>
    <mergeCell ref="M5:O5"/>
    <mergeCell ref="C6:E6"/>
    <mergeCell ref="H6:J6"/>
    <mergeCell ref="M24:O24"/>
    <mergeCell ref="C11:E11"/>
    <mergeCell ref="H11:J11"/>
    <mergeCell ref="M11:O11"/>
    <mergeCell ref="C15:E15"/>
    <mergeCell ref="H15:J15"/>
    <mergeCell ref="M15:O15"/>
    <mergeCell ref="C9:E9"/>
    <mergeCell ref="H9:J9"/>
    <mergeCell ref="M9:O9"/>
    <mergeCell ref="M6:O6"/>
    <mergeCell ref="C7:E7"/>
    <mergeCell ref="H7:J7"/>
    <mergeCell ref="M7:O7"/>
    <mergeCell ref="C8:E8"/>
    <mergeCell ref="H8:J8"/>
    <mergeCell ref="M8:O8"/>
    <mergeCell ref="AB5:AD5"/>
    <mergeCell ref="R6:T6"/>
    <mergeCell ref="W6:Y6"/>
    <mergeCell ref="AB6:AD6"/>
    <mergeCell ref="R7:T7"/>
    <mergeCell ref="W7:Y7"/>
    <mergeCell ref="AB7:AD7"/>
    <mergeCell ref="C27:E27"/>
    <mergeCell ref="H27:J27"/>
    <mergeCell ref="M27:O27"/>
    <mergeCell ref="R5:T5"/>
    <mergeCell ref="W5:Y5"/>
    <mergeCell ref="R8:T8"/>
    <mergeCell ref="W8:Y8"/>
    <mergeCell ref="R11:T11"/>
    <mergeCell ref="W11:Y11"/>
    <mergeCell ref="C25:E25"/>
    <mergeCell ref="H25:J25"/>
    <mergeCell ref="R26:T26"/>
    <mergeCell ref="W26:Y26"/>
    <mergeCell ref="C10:E10"/>
    <mergeCell ref="H10:J10"/>
    <mergeCell ref="M10:O10"/>
    <mergeCell ref="C26:E26"/>
    <mergeCell ref="H26:J26"/>
    <mergeCell ref="M26:O26"/>
    <mergeCell ref="C23:E23"/>
    <mergeCell ref="H23:J23"/>
    <mergeCell ref="M23:O23"/>
    <mergeCell ref="C24:E24"/>
    <mergeCell ref="H24:J24"/>
    <mergeCell ref="AB11:AD11"/>
    <mergeCell ref="R15:T15"/>
    <mergeCell ref="W15:Y15"/>
    <mergeCell ref="AB15:AD15"/>
    <mergeCell ref="M25:O25"/>
    <mergeCell ref="AB8:AD8"/>
    <mergeCell ref="R9:T9"/>
    <mergeCell ref="W9:Y9"/>
    <mergeCell ref="AB9:AD9"/>
    <mergeCell ref="R10:T10"/>
    <mergeCell ref="W10:Y10"/>
    <mergeCell ref="AB10:AD10"/>
    <mergeCell ref="R27:T27"/>
    <mergeCell ref="W27:Y27"/>
    <mergeCell ref="AB27:AD27"/>
    <mergeCell ref="AB26:AD26"/>
    <mergeCell ref="R23:T23"/>
    <mergeCell ref="W23:Y23"/>
    <mergeCell ref="AB23:AD23"/>
    <mergeCell ref="R24:T24"/>
    <mergeCell ref="W24:Y24"/>
    <mergeCell ref="AB24:AD24"/>
    <mergeCell ref="R25:T25"/>
    <mergeCell ref="W25:Y25"/>
    <mergeCell ref="AB25:AD25"/>
    <mergeCell ref="AG5:AI5"/>
    <mergeCell ref="AG6:AI6"/>
    <mergeCell ref="AG7:AI7"/>
    <mergeCell ref="AG8:AI8"/>
    <mergeCell ref="AG9:AI9"/>
    <mergeCell ref="AG25:AI25"/>
    <mergeCell ref="AG26:AI26"/>
    <mergeCell ref="AG27:AI27"/>
    <mergeCell ref="AG10:AI10"/>
    <mergeCell ref="AG11:AI11"/>
    <mergeCell ref="AG15:AI15"/>
    <mergeCell ref="AG23:AI23"/>
    <mergeCell ref="AG24:AI24"/>
  </mergeCells>
  <conditionalFormatting sqref="B7:C10 G7:H10 L7:M10 G20 L20 Q20">
    <cfRule type="cellIs" dxfId="34" priority="51" stopIfTrue="1" operator="lessThan">
      <formula>4</formula>
    </cfRule>
  </conditionalFormatting>
  <conditionalFormatting sqref="B24:C26">
    <cfRule type="cellIs" dxfId="33" priority="48" stopIfTrue="1" operator="lessThan">
      <formula>4</formula>
    </cfRule>
  </conditionalFormatting>
  <conditionalFormatting sqref="C17:AE19">
    <cfRule type="cellIs" dxfId="32" priority="23" stopIfTrue="1" operator="lessThan">
      <formula>4</formula>
    </cfRule>
  </conditionalFormatting>
  <conditionalFormatting sqref="G12 L12 Q12 G30 L30 Q30">
    <cfRule type="cellIs" dxfId="31" priority="52" stopIfTrue="1" operator="equal">
      <formula>0</formula>
    </cfRule>
  </conditionalFormatting>
  <conditionalFormatting sqref="G21 L21 Q21">
    <cfRule type="cellIs" dxfId="30" priority="49" stopIfTrue="1" operator="equal">
      <formula>0</formula>
    </cfRule>
  </conditionalFormatting>
  <conditionalFormatting sqref="G24:H26">
    <cfRule type="cellIs" dxfId="29" priority="34" stopIfTrue="1" operator="lessThan">
      <formula>4</formula>
    </cfRule>
  </conditionalFormatting>
  <conditionalFormatting sqref="G31:AP31 G34:AP34 J36:K36 G37:AP37">
    <cfRule type="cellIs" dxfId="28" priority="50" stopIfTrue="1" operator="equal">
      <formula>1</formula>
    </cfRule>
  </conditionalFormatting>
  <conditionalFormatting sqref="L24:M26">
    <cfRule type="cellIs" dxfId="27" priority="33" stopIfTrue="1" operator="lessThan">
      <formula>4</formula>
    </cfRule>
  </conditionalFormatting>
  <conditionalFormatting sqref="Q7:R10">
    <cfRule type="cellIs" dxfId="26" priority="39" stopIfTrue="1" operator="lessThan">
      <formula>4</formula>
    </cfRule>
  </conditionalFormatting>
  <conditionalFormatting sqref="Q24:R26">
    <cfRule type="cellIs" dxfId="25" priority="30" stopIfTrue="1" operator="lessThan">
      <formula>4</formula>
    </cfRule>
  </conditionalFormatting>
  <conditionalFormatting sqref="V12 AA12 AF12">
    <cfRule type="cellIs" dxfId="24" priority="42" stopIfTrue="1" operator="equal">
      <formula>0</formula>
    </cfRule>
  </conditionalFormatting>
  <conditionalFormatting sqref="V21 AA21 AF21">
    <cfRule type="cellIs" dxfId="23" priority="35" stopIfTrue="1" operator="equal">
      <formula>0</formula>
    </cfRule>
  </conditionalFormatting>
  <conditionalFormatting sqref="V30 AA30 AF30">
    <cfRule type="cellIs" dxfId="22" priority="32" stopIfTrue="1" operator="equal">
      <formula>0</formula>
    </cfRule>
  </conditionalFormatting>
  <conditionalFormatting sqref="V7:W10">
    <cfRule type="cellIs" dxfId="21" priority="38" stopIfTrue="1" operator="lessThan">
      <formula>4</formula>
    </cfRule>
  </conditionalFormatting>
  <conditionalFormatting sqref="V24:W26">
    <cfRule type="cellIs" dxfId="20" priority="26" stopIfTrue="1" operator="lessThan">
      <formula>4</formula>
    </cfRule>
  </conditionalFormatting>
  <conditionalFormatting sqref="Y36:Z36">
    <cfRule type="cellIs" dxfId="19" priority="31" stopIfTrue="1" operator="equal">
      <formula>1</formula>
    </cfRule>
  </conditionalFormatting>
  <conditionalFormatting sqref="AA7:AB10">
    <cfRule type="cellIs" dxfId="18" priority="24" stopIfTrue="1" operator="lessThan">
      <formula>4</formula>
    </cfRule>
  </conditionalFormatting>
  <conditionalFormatting sqref="AA24:AB26">
    <cfRule type="cellIs" dxfId="17" priority="25" stopIfTrue="1" operator="lessThan">
      <formula>4</formula>
    </cfRule>
  </conditionalFormatting>
  <conditionalFormatting sqref="AF17:AF20 V20 AA20">
    <cfRule type="cellIs" dxfId="16" priority="36" stopIfTrue="1" operator="lessThan">
      <formula>4</formula>
    </cfRule>
  </conditionalFormatting>
  <conditionalFormatting sqref="AF7:AG10">
    <cfRule type="cellIs" dxfId="15" priority="13" stopIfTrue="1" operator="lessThan">
      <formula>4</formula>
    </cfRule>
  </conditionalFormatting>
  <conditionalFormatting sqref="AF24:AG26">
    <cfRule type="cellIs" dxfId="14" priority="14" stopIfTrue="1" operator="lessThan">
      <formula>4</formula>
    </cfRule>
  </conditionalFormatting>
  <conditionalFormatting sqref="AG17:AJ19">
    <cfRule type="cellIs" dxfId="13" priority="12" stopIfTrue="1" operator="lessThan">
      <formula>4</formula>
    </cfRule>
  </conditionalFormatting>
  <conditionalFormatting sqref="AK12">
    <cfRule type="cellIs" dxfId="12" priority="22" stopIfTrue="1" operator="equal">
      <formula>0</formula>
    </cfRule>
  </conditionalFormatting>
  <conditionalFormatting sqref="AK17:AK20">
    <cfRule type="cellIs" dxfId="11" priority="19" stopIfTrue="1" operator="lessThan">
      <formula>4</formula>
    </cfRule>
  </conditionalFormatting>
  <conditionalFormatting sqref="AK21">
    <cfRule type="cellIs" dxfId="10" priority="18" stopIfTrue="1" operator="equal">
      <formula>0</formula>
    </cfRule>
  </conditionalFormatting>
  <conditionalFormatting sqref="AK30">
    <cfRule type="cellIs" dxfId="9" priority="17" stopIfTrue="1" operator="equal">
      <formula>0</formula>
    </cfRule>
  </conditionalFormatting>
  <conditionalFormatting sqref="AK7:AL10">
    <cfRule type="cellIs" dxfId="8" priority="2" stopIfTrue="1" operator="lessThan">
      <formula>4</formula>
    </cfRule>
  </conditionalFormatting>
  <conditionalFormatting sqref="AK24:AL26">
    <cfRule type="cellIs" dxfId="7" priority="3" stopIfTrue="1" operator="lessThan">
      <formula>4</formula>
    </cfRule>
  </conditionalFormatting>
  <conditionalFormatting sqref="AL17:AO19">
    <cfRule type="cellIs" dxfId="6" priority="1" stopIfTrue="1" operator="lessThan">
      <formula>4</formula>
    </cfRule>
  </conditionalFormatting>
  <conditionalFormatting sqref="AP7:AP10">
    <cfRule type="cellIs" dxfId="5" priority="10" stopIfTrue="1" operator="lessThan">
      <formula>4</formula>
    </cfRule>
  </conditionalFormatting>
  <conditionalFormatting sqref="AP12">
    <cfRule type="cellIs" dxfId="4" priority="11" stopIfTrue="1" operator="equal">
      <formula>0</formula>
    </cfRule>
  </conditionalFormatting>
  <conditionalFormatting sqref="AP17:AP20">
    <cfRule type="cellIs" dxfId="3" priority="8" stopIfTrue="1" operator="lessThan">
      <formula>4</formula>
    </cfRule>
  </conditionalFormatting>
  <conditionalFormatting sqref="AP21">
    <cfRule type="cellIs" dxfId="2" priority="7" stopIfTrue="1" operator="equal">
      <formula>0</formula>
    </cfRule>
  </conditionalFormatting>
  <conditionalFormatting sqref="AP24:AP26">
    <cfRule type="cellIs" dxfId="1" priority="4" stopIfTrue="1" operator="lessThan">
      <formula>4</formula>
    </cfRule>
  </conditionalFormatting>
  <conditionalFormatting sqref="AP30">
    <cfRule type="cellIs" dxfId="0" priority="6" stopIfTrue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4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Matrix (10)</vt:lpstr>
      <vt:lpstr>'Matrix (10)'!Druckbereich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Marco.Koch5@polizei.brandenburg.de</dc:creator>
  <cp:lastModifiedBy>ZDPol Koch, Marco</cp:lastModifiedBy>
  <cp:lastPrinted>2022-11-28T14:25:26Z</cp:lastPrinted>
  <dcterms:created xsi:type="dcterms:W3CDTF">2014-02-27T08:58:08Z</dcterms:created>
  <dcterms:modified xsi:type="dcterms:W3CDTF">2026-05-05T08:52:19Z</dcterms:modified>
</cp:coreProperties>
</file>